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. Infraestrutura\Documents\PREFEITURA\Creche FNDE\REPACTUALIZAÇÃO\"/>
    </mc:Choice>
  </mc:AlternateContent>
  <xr:revisionPtr revIDLastSave="0" documentId="13_ncr:1_{489C3600-04B2-43B8-83EF-2FE9058D654E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COMPLET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C">[1]Reforma!#REF!</definedName>
    <definedName name="\C_1">#N/A</definedName>
    <definedName name="\D">[1]Reforma!#REF!</definedName>
    <definedName name="\D_1">#N/A</definedName>
    <definedName name="\G">[1]Reforma!#REF!</definedName>
    <definedName name="\G_1">#N/A</definedName>
    <definedName name="\I">[1]Reforma!#REF!</definedName>
    <definedName name="\I_1">#N/A</definedName>
    <definedName name="\M">[1]Reforma!#REF!</definedName>
    <definedName name="\M_1">#N/A</definedName>
    <definedName name="\P">[1]Reforma!#REF!</definedName>
    <definedName name="\P_1">#N/A</definedName>
    <definedName name="\R">[1]Reforma!#REF!</definedName>
    <definedName name="\R_1">#N/A</definedName>
    <definedName name="\Y">[1]Reforma!#REF!</definedName>
    <definedName name="\Y_1">#N/A</definedName>
    <definedName name="_">[1]Reforma!#REF!</definedName>
    <definedName name="____________________________sub1">#REF!</definedName>
    <definedName name="____________________________sub3">#REF!</definedName>
    <definedName name="___________________________sub1">#REF!</definedName>
    <definedName name="___________________________sub3">#REF!</definedName>
    <definedName name="_________________________sub1">#REF!</definedName>
    <definedName name="_________________________sub3">#REF!</definedName>
    <definedName name="________________________sub1">#REF!</definedName>
    <definedName name="________________________sub3">#REF!</definedName>
    <definedName name="_______________________sub1">#REF!</definedName>
    <definedName name="_______________________sub2">#REF!</definedName>
    <definedName name="_______________________sub3">#REF!</definedName>
    <definedName name="_______________________sub4">#REF!</definedName>
    <definedName name="______________________eu2" hidden="1">{#N/A,#N/A,FALSE,"MO (2)"}</definedName>
    <definedName name="______________________sub2">#REF!</definedName>
    <definedName name="______________________sub4">#REF!</definedName>
    <definedName name="_____________________IRM1" hidden="1">{#N/A,#N/A,FALSE,"MO (2)"}</definedName>
    <definedName name="_____________________R">#REF!</definedName>
    <definedName name="_____________________sub1">#REF!</definedName>
    <definedName name="_____________________sub2">#REF!</definedName>
    <definedName name="_____________________sub3">#REF!</definedName>
    <definedName name="_____________________sub4">#REF!</definedName>
    <definedName name="____________________MDO1">#REF!</definedName>
    <definedName name="____________________MDO2">#REF!</definedName>
    <definedName name="____________________R">#REF!</definedName>
    <definedName name="____________________sub1">#REF!</definedName>
    <definedName name="____________________sub2">#REF!</definedName>
    <definedName name="____________________sub3">#REF!</definedName>
    <definedName name="____________________sub4">#REF!</definedName>
    <definedName name="___________________eu2" hidden="1">{#N/A,#N/A,FALSE,"MO (2)"}</definedName>
    <definedName name="___________________MDO1">#REF!</definedName>
    <definedName name="___________________MDO2">#REF!</definedName>
    <definedName name="___________________R">#REF!</definedName>
    <definedName name="___________________sub2">#REF!</definedName>
    <definedName name="___________________sub4">#REF!</definedName>
    <definedName name="__________________eu2" hidden="1">{#N/A,#N/A,FALSE,"MO (2)"}</definedName>
    <definedName name="__________________IRM1" hidden="1">{#N/A,#N/A,FALSE,"MO (2)"}</definedName>
    <definedName name="__________________MDO1">#REF!</definedName>
    <definedName name="__________________MDO2">#REF!</definedName>
    <definedName name="__________________R">#REF!</definedName>
    <definedName name="__________________sub1">#REF!</definedName>
    <definedName name="__________________sub2">#REF!</definedName>
    <definedName name="__________________sub3">#REF!</definedName>
    <definedName name="__________________sub4">#REF!</definedName>
    <definedName name="_________________eu2" hidden="1">{#N/A,#N/A,FALSE,"MO (2)"}</definedName>
    <definedName name="_________________IRM1" hidden="1">{#N/A,#N/A,FALSE,"MO (2)"}</definedName>
    <definedName name="_________________MDO1">#REF!</definedName>
    <definedName name="_________________MDO2">#REF!</definedName>
    <definedName name="_________________R">#REF!</definedName>
    <definedName name="_________________sub1">#REF!</definedName>
    <definedName name="_________________sub2">#REF!</definedName>
    <definedName name="_________________sub3">#REF!</definedName>
    <definedName name="_________________sub4">#REF!</definedName>
    <definedName name="________________eu2" hidden="1">{#N/A,#N/A,FALSE,"MO (2)"}</definedName>
    <definedName name="________________IRM1" hidden="1">{#N/A,#N/A,FALSE,"MO (2)"}</definedName>
    <definedName name="________________MDO1">#REF!</definedName>
    <definedName name="________________MDO2">#REF!</definedName>
    <definedName name="________________R">#REF!</definedName>
    <definedName name="________________sub1">#REF!</definedName>
    <definedName name="________________sub2">#REF!</definedName>
    <definedName name="________________sub3">#REF!</definedName>
    <definedName name="________________sub4">#REF!</definedName>
    <definedName name="_______________eu2" hidden="1">{#N/A,#N/A,FALSE,"MO (2)"}</definedName>
    <definedName name="_______________IRM1" hidden="1">{#N/A,#N/A,FALSE,"MO (2)"}</definedName>
    <definedName name="_______________MDO1">#REF!</definedName>
    <definedName name="_______________MDO2">#REF!</definedName>
    <definedName name="_______________R">#REF!</definedName>
    <definedName name="_______________sub1">#REF!</definedName>
    <definedName name="_______________sub2">#REF!</definedName>
    <definedName name="_______________sub3">#REF!</definedName>
    <definedName name="_______________sub4">#REF!</definedName>
    <definedName name="______________eu2" hidden="1">{#N/A,#N/A,FALSE,"MO (2)"}</definedName>
    <definedName name="______________IRM1" hidden="1">{#N/A,#N/A,FALSE,"MO (2)"}</definedName>
    <definedName name="______________MDO1">#REF!</definedName>
    <definedName name="______________MDO2">#REF!</definedName>
    <definedName name="______________R">#REF!</definedName>
    <definedName name="______________sub1">#REF!</definedName>
    <definedName name="______________sub2">#REF!</definedName>
    <definedName name="______________sub3">#REF!</definedName>
    <definedName name="______________sub4">#REF!</definedName>
    <definedName name="_____________eu2" hidden="1">{#N/A,#N/A,FALSE,"MO (2)"}</definedName>
    <definedName name="_____________IRM1" hidden="1">{#N/A,#N/A,FALSE,"MO (2)"}</definedName>
    <definedName name="_____________MDO1">#REF!</definedName>
    <definedName name="_____________MDO2">#REF!</definedName>
    <definedName name="_____________R">#REF!</definedName>
    <definedName name="_____________sub1">#REF!</definedName>
    <definedName name="_____________sub2">#REF!</definedName>
    <definedName name="_____________sub3">#REF!</definedName>
    <definedName name="_____________sub4">#REF!</definedName>
    <definedName name="____________eu2" hidden="1">{#N/A,#N/A,FALSE,"MO (2)"}</definedName>
    <definedName name="____________IRM1" hidden="1">{#N/A,#N/A,FALSE,"MO (2)"}</definedName>
    <definedName name="____________MDO1">#REF!</definedName>
    <definedName name="____________MDO2">#REF!</definedName>
    <definedName name="____________R">#REF!</definedName>
    <definedName name="____________sub1">#REF!</definedName>
    <definedName name="____________sub2">#REF!</definedName>
    <definedName name="____________sub3">#REF!</definedName>
    <definedName name="____________sub4">#REF!</definedName>
    <definedName name="___________eu2" hidden="1">{#N/A,#N/A,FALSE,"MO (2)"}</definedName>
    <definedName name="___________IRM1" hidden="1">{#N/A,#N/A,FALSE,"MO (2)"}</definedName>
    <definedName name="___________MDO1">#REF!</definedName>
    <definedName name="___________MDO2">#REF!</definedName>
    <definedName name="___________R">#REF!</definedName>
    <definedName name="___________sub1">#REF!</definedName>
    <definedName name="___________sub2">#REF!</definedName>
    <definedName name="___________sub3">#REF!</definedName>
    <definedName name="___________sub4">#REF!</definedName>
    <definedName name="__________eu2" hidden="1">{#N/A,#N/A,FALSE,"MO (2)"}</definedName>
    <definedName name="__________IRM1" hidden="1">{#N/A,#N/A,FALSE,"MO (2)"}</definedName>
    <definedName name="__________MDO1">#REF!</definedName>
    <definedName name="__________MDO2">#REF!</definedName>
    <definedName name="__________R">#REF!</definedName>
    <definedName name="__________sub1">#REF!</definedName>
    <definedName name="__________sub2">#REF!</definedName>
    <definedName name="__________sub3">#REF!</definedName>
    <definedName name="__________sub4">#REF!</definedName>
    <definedName name="_________eu2" hidden="1">{#N/A,#N/A,FALSE,"MO (2)"}</definedName>
    <definedName name="_________IRM1" hidden="1">{#N/A,#N/A,FALSE,"MO (2)"}</definedName>
    <definedName name="_________MDO1">#REF!</definedName>
    <definedName name="_________MDO2">#REF!</definedName>
    <definedName name="_________R">#REF!</definedName>
    <definedName name="_________sub1">#REF!</definedName>
    <definedName name="_________sub2">#REF!</definedName>
    <definedName name="_________sub3">#REF!</definedName>
    <definedName name="_________sub4">#REF!</definedName>
    <definedName name="________eu2" hidden="1">{#N/A,#N/A,FALSE,"MO (2)"}</definedName>
    <definedName name="________IRM1" hidden="1">{#N/A,#N/A,FALSE,"MO (2)"}</definedName>
    <definedName name="________MDO1">#REF!</definedName>
    <definedName name="________MDO2">#REF!</definedName>
    <definedName name="________R">#REF!</definedName>
    <definedName name="________sub1">#REF!</definedName>
    <definedName name="________sub2">#REF!</definedName>
    <definedName name="________sub3">#REF!</definedName>
    <definedName name="________sub4">#REF!</definedName>
    <definedName name="_______eu2" hidden="1">{#N/A,#N/A,FALSE,"MO (2)"}</definedName>
    <definedName name="_______IRM1" hidden="1">{#N/A,#N/A,FALSE,"MO (2)"}</definedName>
    <definedName name="_______MDO1">#REF!</definedName>
    <definedName name="_______MDO2">#REF!</definedName>
    <definedName name="_______R">#REF!</definedName>
    <definedName name="_______sub1">#REF!</definedName>
    <definedName name="_______sub2">#REF!</definedName>
    <definedName name="_______sub3">#REF!</definedName>
    <definedName name="_______sub4">#REF!</definedName>
    <definedName name="______eu2" hidden="1">{#N/A,#N/A,FALSE,"MO (2)"}</definedName>
    <definedName name="______IRM1" hidden="1">{#N/A,#N/A,FALSE,"MO (2)"}</definedName>
    <definedName name="______MDO1">#REF!</definedName>
    <definedName name="______MDO2">#REF!</definedName>
    <definedName name="______R">#REF!</definedName>
    <definedName name="______sub1">#REF!</definedName>
    <definedName name="______sub2">#REF!</definedName>
    <definedName name="______sub3">#REF!</definedName>
    <definedName name="______sub4">#REF!</definedName>
    <definedName name="_____eu2" hidden="1">{#N/A,#N/A,FALSE,"MO (2)"}</definedName>
    <definedName name="_____IRM1" hidden="1">{#N/A,#N/A,FALSE,"MO (2)"}</definedName>
    <definedName name="_____MDO1">#REF!</definedName>
    <definedName name="_____MDO2">#REF!</definedName>
    <definedName name="_____R">#REF!</definedName>
    <definedName name="_____sub1">#REF!</definedName>
    <definedName name="_____sub1_1">"#REF!"</definedName>
    <definedName name="_____sub2">#REF!</definedName>
    <definedName name="_____sub3">#REF!</definedName>
    <definedName name="_____sub3_1">"#REF!"</definedName>
    <definedName name="_____sub4">#REF!</definedName>
    <definedName name="____eu2" hidden="1">{#N/A,#N/A,FALSE,"MO (2)"}</definedName>
    <definedName name="____IRM1" hidden="1">{#N/A,#N/A,FALSE,"MO (2)"}</definedName>
    <definedName name="____MDO1">#REF!</definedName>
    <definedName name="____MDO2">#REF!</definedName>
    <definedName name="____R">#REF!</definedName>
    <definedName name="____sub1">#REF!</definedName>
    <definedName name="____sub1_1">"#REF!"</definedName>
    <definedName name="____sub2">#REF!</definedName>
    <definedName name="____sub2_1">"#REF!"</definedName>
    <definedName name="____sub3">#REF!</definedName>
    <definedName name="____sub3_1">"#REF!"</definedName>
    <definedName name="____sub4">#REF!</definedName>
    <definedName name="____sub4_1">"#REF!"</definedName>
    <definedName name="____xlfn_BAHTTEXT">NA()</definedName>
    <definedName name="____xlfn_IFERROR">NA()</definedName>
    <definedName name="____xlfn_SUMIFS">NA()</definedName>
    <definedName name="___eu2" hidden="1">{#N/A,#N/A,FALSE,"MO (2)"}</definedName>
    <definedName name="___IRM1" hidden="1">{#N/A,#N/A,FALSE,"MO (2)"}</definedName>
    <definedName name="___MDO1">#REF!</definedName>
    <definedName name="___MDO2">#REF!</definedName>
    <definedName name="___R">#REF!</definedName>
    <definedName name="___sub1">#REF!</definedName>
    <definedName name="___sub1_1">"#REF!"</definedName>
    <definedName name="___sub2">#REF!</definedName>
    <definedName name="___sub2_1">"#REF!"</definedName>
    <definedName name="___sub3">#REF!</definedName>
    <definedName name="___sub3_1">"#REF!"</definedName>
    <definedName name="___sub4">#REF!</definedName>
    <definedName name="___sub4_1">"#REF!"</definedName>
    <definedName name="___xlfn_BAHTTEXT">NA()</definedName>
    <definedName name="___xlfn_IFERROR">NA()</definedName>
    <definedName name="___xlfn_SUMIFS">NA()</definedName>
    <definedName name="__1">#N/A</definedName>
    <definedName name="__eu2" hidden="1">{#N/A,#N/A,FALSE,"MO (2)"}</definedName>
    <definedName name="__eu2_1">#N/A</definedName>
    <definedName name="__IRM1" hidden="1">{#N/A,#N/A,FALSE,"MO (2)"}</definedName>
    <definedName name="__MDO1">#REF!</definedName>
    <definedName name="__MDO2">#REF!</definedName>
    <definedName name="__R">#REF!</definedName>
    <definedName name="__R_1">"#REF!"</definedName>
    <definedName name="__rua1">#REF!</definedName>
    <definedName name="__sub1">#REF!</definedName>
    <definedName name="__sub1_1">"#REF!"</definedName>
    <definedName name="__sub2">#REF!</definedName>
    <definedName name="__sub2_1">"#REF!"</definedName>
    <definedName name="__sub3">#REF!</definedName>
    <definedName name="__sub3_1">"#REF!"</definedName>
    <definedName name="__sub4">#REF!</definedName>
    <definedName name="__sub4_1">"#REF!"</definedName>
    <definedName name="__xlfn_BAHTTEXT">NA()</definedName>
    <definedName name="__xlfn_IFERROR">NA()</definedName>
    <definedName name="__xlfn_SUMIFS">NA()</definedName>
    <definedName name="__xlnm.Database">"#REF!"</definedName>
    <definedName name="__xlnm.Database_1">"#REF!"</definedName>
    <definedName name="__xlnm.Database_2">"#REF!"</definedName>
    <definedName name="__xlnm.Database_3">"#REF!"</definedName>
    <definedName name="__xlnm.Print_Area">#REF!</definedName>
    <definedName name="__xlnm.Print_Area_1">#REF!</definedName>
    <definedName name="__xlnm.Print_Area_2">#REF!</definedName>
    <definedName name="__xlnm.Print_Area_3">"#REF!"</definedName>
    <definedName name="__xlnm.Print_Titles">#REF!</definedName>
    <definedName name="__xlnm.Print_Titles_1">#REF!</definedName>
    <definedName name="__xlnm.Print_Titles_2">#REF!</definedName>
    <definedName name="__xlnm.Recorder">"#REF!"</definedName>
    <definedName name="__xlnm.Recorder_1">"#REF!"</definedName>
    <definedName name="__xlnm.Recorder_2">"#REF!"</definedName>
    <definedName name="_6.3">#REF!</definedName>
    <definedName name="_C">[1]Reforma!#REF!</definedName>
    <definedName name="_C_1">[1]Reforma!#REF!</definedName>
    <definedName name="_C_1_1">#N/A</definedName>
    <definedName name="_C_1_2">#N/A</definedName>
    <definedName name="_compila">#REF!</definedName>
    <definedName name="_D">[1]Reforma!#REF!</definedName>
    <definedName name="_D_1">[1]Reforma!#REF!</definedName>
    <definedName name="_D_1_1">#N/A</definedName>
    <definedName name="_D_1_2">#N/A</definedName>
    <definedName name="_eu2" hidden="1">{#N/A,#N/A,FALSE,"MO (2)"}</definedName>
    <definedName name="_eu2_1">#N/A</definedName>
    <definedName name="_eu2_2">#N/A</definedName>
    <definedName name="_FCCEMED_">[1]Reforma!#REF!</definedName>
    <definedName name="_FCCEMED__1">#N/A</definedName>
    <definedName name="_xlnm._FilterDatabase" localSheetId="0" hidden="1">COMPLETO!$A$1:$P$637</definedName>
    <definedName name="_G">[1]Reforma!#REF!</definedName>
    <definedName name="_G_1">[1]Reforma!#REF!</definedName>
    <definedName name="_G_1_1">#N/A</definedName>
    <definedName name="_G_1_2">#N/A</definedName>
    <definedName name="_GOTO_D1_">[1]Reforma!#REF!</definedName>
    <definedName name="_GOTO_D1__1">#N/A</definedName>
    <definedName name="_GOTO_E1_">[1]Reforma!#REF!</definedName>
    <definedName name="_GOTO_E1__1">#N/A</definedName>
    <definedName name="_GOTO_N1_">[1]Reforma!#REF!</definedName>
    <definedName name="_GOTO_N1__1">#N/A</definedName>
    <definedName name="_HOME__">[1]Reforma!#REF!</definedName>
    <definedName name="_HOME___1">#N/A</definedName>
    <definedName name="_I">[1]Reforma!#REF!</definedName>
    <definedName name="_I_1">[1]Reforma!#REF!</definedName>
    <definedName name="_I_1_1">#N/A</definedName>
    <definedName name="_I_1_2">#N/A</definedName>
    <definedName name="_IRM1" hidden="1">{#N/A,#N/A,FALSE,"MO (2)"}</definedName>
    <definedName name="_Key1" hidden="1">#REF!</definedName>
    <definedName name="_Key1_1">"#REF!"</definedName>
    <definedName name="_M">[1]Reforma!#REF!</definedName>
    <definedName name="_M_1">[1]Reforma!#REF!</definedName>
    <definedName name="_M_1_1">#N/A</definedName>
    <definedName name="_M_1_2">#N/A</definedName>
    <definedName name="_MDO1">#REF!</definedName>
    <definedName name="_MDO1_1">"#REF!"</definedName>
    <definedName name="_MDO2">#REF!</definedName>
    <definedName name="_MDO2_1">"#REF!"</definedName>
    <definedName name="_MNSJS">#REF!</definedName>
    <definedName name="_MNSJS_1">"#REF!"</definedName>
    <definedName name="_Order1" hidden="1">255</definedName>
    <definedName name="_P">[1]Reforma!#REF!</definedName>
    <definedName name="_P_1">[1]Reforma!#REF!</definedName>
    <definedName name="_P_1_1">#N/A</definedName>
    <definedName name="_P_1_2">#N/A</definedName>
    <definedName name="_PPOS015Q_AGPQ_">#REF!</definedName>
    <definedName name="_PPOS015Q_AGPQ__6">#REF!</definedName>
    <definedName name="_R">#REF!</definedName>
    <definedName name="_R_1">[1]Reforma!#REF!</definedName>
    <definedName name="_R_1_1">#N/A</definedName>
    <definedName name="_R_1_2">#N/A</definedName>
    <definedName name="_REA1.N10_">[1]Reforma!#REF!</definedName>
    <definedName name="_REA1.N10__1">#N/A</definedName>
    <definedName name="_REA1_N10_">[1]Reforma!#REF!</definedName>
    <definedName name="_rua1">#REF!</definedName>
    <definedName name="_rx">#REF!</definedName>
    <definedName name="_S">#REF!</definedName>
    <definedName name="_s1">#REF!</definedName>
    <definedName name="_sob1">#REF!</definedName>
    <definedName name="_sob1_1">"#REF!"</definedName>
    <definedName name="_SOB2">#REF!</definedName>
    <definedName name="_SOB2_1">"#REF!"</definedName>
    <definedName name="_Sort" hidden="1">#REF!</definedName>
    <definedName name="_sub1">#REF!</definedName>
    <definedName name="_sub1_1">"#REF!"</definedName>
    <definedName name="_sub1_2">"#REF!"</definedName>
    <definedName name="_sub10">#REF!</definedName>
    <definedName name="_sub12">#REF!</definedName>
    <definedName name="_sub12_1">"#REF!"</definedName>
    <definedName name="_sub2">#REF!</definedName>
    <definedName name="_sub2_1">"#REF!"</definedName>
    <definedName name="_sub2_2">"#REF!"</definedName>
    <definedName name="_sub3">#REF!</definedName>
    <definedName name="_sub3_1">"#REF!"</definedName>
    <definedName name="_sub3_2">"#REF!"</definedName>
    <definedName name="_sub4">#REF!</definedName>
    <definedName name="_sub4_1">"#REF!"</definedName>
    <definedName name="_sub4_2">"#REF!"</definedName>
    <definedName name="_SUB5">#REF!</definedName>
    <definedName name="_SUB5_1">"#REF!"</definedName>
    <definedName name="_subb2">#REF!</definedName>
    <definedName name="_subb2_1">"#REF!"</definedName>
    <definedName name="_subb4">#REF!</definedName>
    <definedName name="_subb4_1">"#REF!"</definedName>
    <definedName name="_subb9">#REF!</definedName>
    <definedName name="_subb9_1">"#REF!"</definedName>
    <definedName name="_SUU">#REF!</definedName>
    <definedName name="_SUU_1">"#REF!"</definedName>
    <definedName name="_SUUU">#REF!</definedName>
    <definedName name="_SUUU_1">"#REF!"</definedName>
    <definedName name="_WCS13_">[1]Reforma!#REF!</definedName>
    <definedName name="_WCS13__1">#N/A</definedName>
    <definedName name="_WCS43_">[1]Reforma!#REF!</definedName>
    <definedName name="_WCS43__1">#N/A</definedName>
    <definedName name="_WDCN1.S1_">[1]Reforma!#REF!</definedName>
    <definedName name="_WDCN1.S1__1">#N/A</definedName>
    <definedName name="_WDCN1_S1_">[1]Reforma!#REF!</definedName>
    <definedName name="_WGZY_">#REF!</definedName>
    <definedName name="_WGZY__6">#REF!</definedName>
    <definedName name="_WICE1_">[1]Reforma!#REF!</definedName>
    <definedName name="_WICE1__1">#N/A</definedName>
    <definedName name="_WIRA1.A8_">[1]Reforma!#REF!</definedName>
    <definedName name="_WIRA1.A8__1">#N/A</definedName>
    <definedName name="_WIRA1_A8_">[1]Reforma!#REF!</definedName>
    <definedName name="_Y">[1]Reforma!#REF!</definedName>
    <definedName name="_Y_1">[1]Reforma!#REF!</definedName>
    <definedName name="_Y_1_1">#N/A</definedName>
    <definedName name="_Y_1_2">#N/A</definedName>
    <definedName name="A">#REF!</definedName>
    <definedName name="a_1">"#REF!"</definedName>
    <definedName name="a_2">"#REF!"</definedName>
    <definedName name="A_Brita_25">#REF!</definedName>
    <definedName name="A_Brita_25_1">"#REF!"</definedName>
    <definedName name="A_Brita_26">#REF!</definedName>
    <definedName name="A_Chapisco">#REF!</definedName>
    <definedName name="A_Chapisco_1">"#REF!"</definedName>
    <definedName name="A_Comprimento">#REF!</definedName>
    <definedName name="A_Comprimento_1">"#REF!"</definedName>
    <definedName name="A_Concreto_A">#REF!</definedName>
    <definedName name="A_Concreto_A_1">"#REF!"</definedName>
    <definedName name="A_Concreto_M">#REF!</definedName>
    <definedName name="A_Concreto_M_1">"#REF!"</definedName>
    <definedName name="A_Concreto_S">#REF!</definedName>
    <definedName name="A_Concreto_S_1">"#REF!"</definedName>
    <definedName name="A_Escavação">#REF!</definedName>
    <definedName name="A_Escavação_1">"#REF!"</definedName>
    <definedName name="A_Espessura">#REF!</definedName>
    <definedName name="A_Espessura_1">"#REF!"</definedName>
    <definedName name="A_Largura">#REF!</definedName>
    <definedName name="A_Largura_1">"#REF!"</definedName>
    <definedName name="A_Massa_única">#REF!</definedName>
    <definedName name="A_Massa_única_1">"#REF!"</definedName>
    <definedName name="A_Pintura">#REF!</definedName>
    <definedName name="A_Pintura_1">"#REF!"</definedName>
    <definedName name="A_Profundidade">#REF!</definedName>
    <definedName name="A_Profundidade_1">"#REF!"</definedName>
    <definedName name="A_reaterro">#REF!</definedName>
    <definedName name="A_reaterro_1">"#REF!"</definedName>
    <definedName name="AA">#REF!</definedName>
    <definedName name="aa_1">"#REF!"</definedName>
    <definedName name="aa_2">"#REF!"</definedName>
    <definedName name="AAA">#REF!</definedName>
    <definedName name="aaa_1">"#REF!"</definedName>
    <definedName name="aaa_2">"#REF!"</definedName>
    <definedName name="AAAA">[1]Reforma!#REF!</definedName>
    <definedName name="aaaaaa">#REF!</definedName>
    <definedName name="aaaaaa_1">"#REF!"</definedName>
    <definedName name="aaaaaa_2">"#REF!"</definedName>
    <definedName name="AAAAAAAAAAAAAAAA">#REF!</definedName>
    <definedName name="Ac">#REF!</definedName>
    <definedName name="AD">#REF!</definedName>
    <definedName name="AD_1">"#REF!"</definedName>
    <definedName name="ADDDD">#REF!</definedName>
    <definedName name="ADDDD_1">"#REF!"</definedName>
    <definedName name="adf">#REF!</definedName>
    <definedName name="adf_1">"#REF!"</definedName>
    <definedName name="ADPL">#REF!</definedName>
    <definedName name="ADPL_1">"#REF!"</definedName>
    <definedName name="ADS">#REF!</definedName>
    <definedName name="ADS_1">"#REF!"</definedName>
    <definedName name="ADS_2">"#REF!"</definedName>
    <definedName name="AEFAF">#REF!</definedName>
    <definedName name="AEQ">#REF!</definedName>
    <definedName name="AF">#REF!</definedName>
    <definedName name="AFSDF">#REF!</definedName>
    <definedName name="AFSDF_1">"#REF!"</definedName>
    <definedName name="AFSDF_2">"#REF!"</definedName>
    <definedName name="AFSF">#REF!</definedName>
    <definedName name="AFSF_1">"#REF!"</definedName>
    <definedName name="AFSF_2">"#REF!"</definedName>
    <definedName name="AGFA">#REF!</definedName>
    <definedName name="AGSD">#REF!</definedName>
    <definedName name="AGSD_1">"#REF!"</definedName>
    <definedName name="AGSD_2">"#REF!"</definedName>
    <definedName name="AGSDG">#REF!</definedName>
    <definedName name="AGSDG_1">"#REF!"</definedName>
    <definedName name="AGSDG_2">"#REF!"</definedName>
    <definedName name="AKSDGL">#REF!</definedName>
    <definedName name="Alex">#REF!</definedName>
    <definedName name="Alex_1">"#REF!"</definedName>
    <definedName name="alvenaria_1">#REF!</definedName>
    <definedName name="alvenaria_1_1">"#REF!"</definedName>
    <definedName name="alvenaria_1_1_2">#REF!</definedName>
    <definedName name="alvenaria_1_1_2_1">"#REF!"</definedName>
    <definedName name="alvenaria_1_2">#REF!</definedName>
    <definedName name="alvenaria_1_2_1">"#REF!"</definedName>
    <definedName name="ANA">'[2]Refor Out_ 2001 _ BDI_20_ Ajust'!#REF!</definedName>
    <definedName name="ANA_1">#N/A</definedName>
    <definedName name="ANDRE">#REF!</definedName>
    <definedName name="ANDRE_1">"#REF!"</definedName>
    <definedName name="anel">#REF!</definedName>
    <definedName name="anel_1">"#REF!"</definedName>
    <definedName name="_xlnm.Print_Area">#REF!</definedName>
    <definedName name="Área_impressão_IM">#REF!</definedName>
    <definedName name="AS">#REF!</definedName>
    <definedName name="ASA">#REF!</definedName>
    <definedName name="ASA_1">"#REF!"</definedName>
    <definedName name="ASA_2">"#REF!"</definedName>
    <definedName name="asd">#REF!</definedName>
    <definedName name="asd_1">"#REF!"</definedName>
    <definedName name="asdf">#REF!</definedName>
    <definedName name="asdf_1">"#REF!"</definedName>
    <definedName name="asdfas">#REF!</definedName>
    <definedName name="asdfas_1">"#REF!"</definedName>
    <definedName name="ASDFASDFAS">#REF!</definedName>
    <definedName name="ASDFF">#REF!</definedName>
    <definedName name="ASDFF_1">"#REF!"</definedName>
    <definedName name="asfa">[1]Reforma!#REF!</definedName>
    <definedName name="ASFDG">#REF!</definedName>
    <definedName name="ASFDG_1">"#REF!"</definedName>
    <definedName name="ASFDG_2">"#REF!"</definedName>
    <definedName name="ASFDGD">#REF!</definedName>
    <definedName name="ASFDGD_1">"#REF!"</definedName>
    <definedName name="ASFDGD_2">"#REF!"</definedName>
    <definedName name="ASFVASV">#REF!</definedName>
    <definedName name="ASFVASV_1">"#REF!"</definedName>
    <definedName name="ASG">#REF!</definedName>
    <definedName name="ASG_1">"#REF!"</definedName>
    <definedName name="ASG_2">"#REF!"</definedName>
    <definedName name="ASGD">#REF!</definedName>
    <definedName name="ASGD_1">"#REF!"</definedName>
    <definedName name="ASGD_2">"#REF!"</definedName>
    <definedName name="ASGDF">#REF!</definedName>
    <definedName name="ASGDF_1">"#REF!"</definedName>
    <definedName name="ASGDF_2">"#REF!"</definedName>
    <definedName name="ASVDVFA">#REF!</definedName>
    <definedName name="ASVDVFA_1">"#REF!"</definedName>
    <definedName name="ATENÇÃO" hidden="1">{#N/A,#N/A,FALSE,"MO (2)"}</definedName>
    <definedName name="ATENÇÃO_1">#N/A</definedName>
    <definedName name="ATENÇÃO_2">#N/A</definedName>
    <definedName name="AUX">#REF!</definedName>
    <definedName name="azazaz">[1]Reforma!#REF!</definedName>
    <definedName name="b">#REF!</definedName>
    <definedName name="B_1">#N/A</definedName>
    <definedName name="B_2">#N/A</definedName>
    <definedName name="BACIA_3">#REF!</definedName>
    <definedName name="BACIA_3_1">"#REF!"</definedName>
    <definedName name="bacia15">#REF!</definedName>
    <definedName name="bacia15_1">"#REF!"</definedName>
    <definedName name="bacia15_2">"#REF!"</definedName>
    <definedName name="bacia16">#REF!</definedName>
    <definedName name="bacia16_1">"#REF!"</definedName>
    <definedName name="bacia16_2">"#REF!"</definedName>
    <definedName name="BACIA160">#REF!</definedName>
    <definedName name="BACIA17">#REF!</definedName>
    <definedName name="BACIA17_1">"#REF!"</definedName>
    <definedName name="BAIANO">#REF!</definedName>
    <definedName name="BAIANO_1">"#REF!"</definedName>
    <definedName name="banco">#REF!</definedName>
    <definedName name="Banco_dados_IM">#REF!</definedName>
    <definedName name="Banco_dados_IM_1">"#REF!"</definedName>
    <definedName name="Banco_dados_IM_2">"#REF!"</definedName>
    <definedName name="Banco_dados_IM_3">"#REF!"</definedName>
    <definedName name="Banco_dados_IM2">#REF!</definedName>
    <definedName name="_xlnm.Database">#REF!</definedName>
    <definedName name="BB">#REF!</definedName>
    <definedName name="BBB">#REF!</definedName>
    <definedName name="bdgfsb">#REF!</definedName>
    <definedName name="bdgfsb_1">"#REF!"</definedName>
    <definedName name="bdgfsb_2">"#REF!"</definedName>
    <definedName name="BDI">#REF!</definedName>
    <definedName name="BDI_1">"#REF!"</definedName>
    <definedName name="bdi_2">"#REF!"</definedName>
    <definedName name="bdi_3">"#REF!"</definedName>
    <definedName name="BDIc">#REF!</definedName>
    <definedName name="BDIf">#REF!</definedName>
    <definedName name="bfgd">#REF!</definedName>
    <definedName name="bfs">#REF!</definedName>
    <definedName name="bruno">#REF!</definedName>
    <definedName name="bruno_1">"#REF!"</definedName>
    <definedName name="bsdbsd">#REF!</definedName>
    <definedName name="bsdbsd_1">"#REF!"</definedName>
    <definedName name="bsdbsd_2">"#REF!"</definedName>
    <definedName name="bsdbsgfdzb">#REF!</definedName>
    <definedName name="bsdbsgfdzb_1">"#REF!"</definedName>
    <definedName name="bsdbsgfdzb_2">"#REF!"</definedName>
    <definedName name="bsgfdbsgfdb">#REF!</definedName>
    <definedName name="bsgfdbsgfdb_1">"#REF!"</definedName>
    <definedName name="bsgfdbsgfdb_2">"#REF!"</definedName>
    <definedName name="BuiltIn_Print_Area___0">#REF!</definedName>
    <definedName name="BuiltIn_Print_Area___0___0">#REF!</definedName>
    <definedName name="BuiltIn_Print_Area___0___0___0___0">#REF!</definedName>
    <definedName name="BuiltIn_Print_Area___0___0___0___0___0">#REF!</definedName>
    <definedName name="BuiltIn_Print_Area___0___0___0___0___0___0">#REF!</definedName>
    <definedName name="BuiltIn_Print_Titles">#REF!</definedName>
    <definedName name="BuiltIn_Print_Titles___0">#REF!</definedName>
    <definedName name="BuiltIn_Print_Titles___0___0___0">#REF!</definedName>
    <definedName name="BuiltIn_Print_Titles___0___0___0___0">#REF!</definedName>
    <definedName name="BuiltIn_Print_Titles___0___0___0___0___0___0">#REF!</definedName>
    <definedName name="BVA">#REF!</definedName>
    <definedName name="bvd">#REF!</definedName>
    <definedName name="caaw">#REF!</definedName>
    <definedName name="CADAUX">[3]AUX!$A$5:$E$100</definedName>
    <definedName name="CADINSU">[3]INS!$A$5:$D$504</definedName>
    <definedName name="CADTRANS">[3]TRANS!$A$5:$E$22</definedName>
    <definedName name="caea">#REF!</definedName>
    <definedName name="CAED">#REF!</definedName>
    <definedName name="CalculadoCPFin">SUMIF(#REF!,"Calculado",#REF!)</definedName>
    <definedName name="CalculadoCPFisica">SUMIF(#REF!,"Calculado",#REF!)</definedName>
    <definedName name="CalculadoInv">CalculadoRep+CalculadoCPFin+CalculadoCPFisica</definedName>
    <definedName name="CalculadoRep">SUMIF(#REF!,"Calculado",#REF!)</definedName>
    <definedName name="CAPA">[1]Reforma!#REF!</definedName>
    <definedName name="CAS">#REF!</definedName>
    <definedName name="casa">[1]Reforma!#REF!</definedName>
    <definedName name="CASS">#REF!</definedName>
    <definedName name="casw">#REF!</definedName>
    <definedName name="CASWS">#REF!</definedName>
    <definedName name="CAWAS">#REF!</definedName>
    <definedName name="CC">#REF!</definedName>
    <definedName name="çç">#REF!</definedName>
    <definedName name="CCC">#REF!</definedName>
    <definedName name="cds">#REF!</definedName>
    <definedName name="CELIA">#REF!</definedName>
    <definedName name="CELIA_1">"#REF!"</definedName>
    <definedName name="ÇK">#REF!</definedName>
    <definedName name="CM02PkgDetail">#REF!</definedName>
    <definedName name="CNVDFNVN">#REF!</definedName>
    <definedName name="CNVDFNVN_1">"#REF!"</definedName>
    <definedName name="cocacola">#REF!</definedName>
    <definedName name="cocacola_1">"#REF!"</definedName>
    <definedName name="cocaina">#REF!</definedName>
    <definedName name="cocaina_1">"#REF!"</definedName>
    <definedName name="comb">#REF!</definedName>
    <definedName name="comb1">#REF!</definedName>
    <definedName name="Composição">#REF!</definedName>
    <definedName name="cópia">#REF!</definedName>
    <definedName name="cópia_1">"#REF!"</definedName>
    <definedName name="crono">#REF!</definedName>
    <definedName name="Cronograma.NumPeríodos">MAX(Cronograma.Períodos)</definedName>
    <definedName name="Cronograma.Períodos">OFFSET(#REF!,1,0):OFFSET(#REF!,-1,0)</definedName>
    <definedName name="CronoPrev">OFFSET(#REF!,1,0):OFFSET(#REF!,-1,0)</definedName>
    <definedName name="CSQAS">#REF!</definedName>
    <definedName name="CT">#REF!</definedName>
    <definedName name="CT_1">"#REF!"</definedName>
    <definedName name="CU">#REF!</definedName>
    <definedName name="CU_1">"#REF!"</definedName>
    <definedName name="CustoReal">#REF!</definedName>
    <definedName name="CVDR">#REF!</definedName>
    <definedName name="CVG">#REF!</definedName>
    <definedName name="CX">#REF!</definedName>
    <definedName name="CXA">#REF!</definedName>
    <definedName name="CXAFA">#REF!</definedName>
    <definedName name="CXG">#REF!</definedName>
    <definedName name="D">#REF!</definedName>
    <definedName name="DAA">#REF!</definedName>
    <definedName name="daded">#REF!</definedName>
    <definedName name="DADQ">#REF!</definedName>
    <definedName name="danilo">#REF!</definedName>
    <definedName name="danilo_1">"#REF!"</definedName>
    <definedName name="DAQA">#REF!</definedName>
    <definedName name="DARA">#REF!</definedName>
    <definedName name="Data">#REF!</definedName>
    <definedName name="dataInicioObra">#REF!</definedName>
    <definedName name="DAW">#REF!</definedName>
    <definedName name="DD">#REF!</definedName>
    <definedName name="DDD">#REF!</definedName>
    <definedName name="Deco">#REF!</definedName>
    <definedName name="Deco_1">"#REF!"</definedName>
    <definedName name="DEQAQAZA">#REF!</definedName>
    <definedName name="Df">#REF!</definedName>
    <definedName name="DFAS">#REF!</definedName>
    <definedName name="dfdf" hidden="1">{#N/A,#N/A,FALSE,"MO (2)"}</definedName>
    <definedName name="DFE">#REF!</definedName>
    <definedName name="dfes">#REF!</definedName>
    <definedName name="dfgdfgfd">#REF!</definedName>
    <definedName name="DFQWAD">#REF!</definedName>
    <definedName name="dfsd">#REF!</definedName>
    <definedName name="DFSDF">[1]Reforma!#REF!</definedName>
    <definedName name="dgaa">#REF!</definedName>
    <definedName name="DGRR">#REF!</definedName>
    <definedName name="DKJBGKSHAK">#REF!</definedName>
    <definedName name="DKJBGKSHAK_1">"#REF!"</definedName>
    <definedName name="ds">#REF!</definedName>
    <definedName name="DSD">[1]Reforma!#REF!</definedName>
    <definedName name="DSDS">#REF!</definedName>
    <definedName name="dsdsf">#REF!</definedName>
    <definedName name="dsfgdffdsfsdfs">#REF!</definedName>
    <definedName name="DWD">#REF!</definedName>
    <definedName name="DWD_1">"#REF!"</definedName>
    <definedName name="E">#REF!</definedName>
    <definedName name="EE">#REF!</definedName>
    <definedName name="ee_1">#N/A</definedName>
    <definedName name="eeab004">#REF!</definedName>
    <definedName name="EEAT">[1]Reforma!#REF!</definedName>
    <definedName name="EEE">#REF!</definedName>
    <definedName name="EEEEE">[1]Reforma!#REF!</definedName>
    <definedName name="EEEEE_1">#N/A</definedName>
    <definedName name="EEEEEEEEE">#REF!</definedName>
    <definedName name="EEEEEEEEE_1">"#REF!"</definedName>
    <definedName name="EEEEEEEEE_2">"#REF!"</definedName>
    <definedName name="eliabe">#REF!</definedName>
    <definedName name="eliabe_1">"#REF!"</definedName>
    <definedName name="ELLICLAU">#REF!</definedName>
    <definedName name="ELLICLAU_1">"#REF!"</definedName>
    <definedName name="EM">#REF!</definedName>
    <definedName name="EM_1">"#REF!"</definedName>
    <definedName name="EMI">#REF!</definedName>
    <definedName name="EMI_1">"#REF!"</definedName>
    <definedName name="eqpto">#REF!</definedName>
    <definedName name="EQUIPAMENTOS">[3]EQUIP!$A$10:$L$54</definedName>
    <definedName name="ER">[1]Reforma!#REF!</definedName>
    <definedName name="ER_1">#N/A</definedName>
    <definedName name="ES">[1]Reforma!#REF!</definedName>
    <definedName name="ES_1">#N/A</definedName>
    <definedName name="ETA">[1]Reforma!#REF!</definedName>
    <definedName name="eu" hidden="1">{#N/A,#N/A,FALSE,"MO (2)"}</definedName>
    <definedName name="eu_1">#N/A</definedName>
    <definedName name="eu_2">#N/A</definedName>
    <definedName name="Eventos">OFFSET(#REF!,1,0):OFFSET(#REF!,-1,0)</definedName>
    <definedName name="EW">#REF!</definedName>
    <definedName name="Excel_BuiltIn__FilterDatabase_11">#REF!</definedName>
    <definedName name="Excel_BuiltIn__FilterDatabase_12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_FilterDatabase_8_1">"#REF!"</definedName>
    <definedName name="Excel_BuiltIn__FilterDatabase_9">#REF!</definedName>
    <definedName name="Excel_BuiltIn_Database">#REF!</definedName>
    <definedName name="Excel_BuiltIn_Database_1">#REF!</definedName>
    <definedName name="Excel_BuiltIn_Database_1_1">"#REF!"</definedName>
    <definedName name="Excel_BuiltIn_Database_1_2">"#REF!"</definedName>
    <definedName name="Excel_BuiltIn_Database_6">#REF!</definedName>
    <definedName name="Excel_BuiltIn_Database_6_1">"#REF!"</definedName>
    <definedName name="Excel_BuiltIn_Print_Area">#REF!</definedName>
    <definedName name="Excel_BuiltIn_Print_Area_3">#REF!</definedName>
    <definedName name="Excel_BuiltIn_Print_Area_4">#REF!</definedName>
    <definedName name="Excel_BuiltIn_Print_Titles">#REF!</definedName>
    <definedName name="Excel_BuiltIn_Print_Titles_2">#REF!</definedName>
    <definedName name="Excel_BuiltIn_Print_Titles_2_1">#REF!</definedName>
    <definedName name="Excel_BuiltIn_Print_Titles_3">#REF!</definedName>
    <definedName name="Excel_BuiltIn_Print_Titles_4">#REF!</definedName>
    <definedName name="Excel_BuiltIn_Print_Titles_6_1">#REF!</definedName>
    <definedName name="Excel_BuiltIn_Print_Titles_8">#REF!</definedName>
    <definedName name="Excel_BuiltIn_Recorder">#REF!</definedName>
    <definedName name="FA">[1]Reforma!#REF!</definedName>
    <definedName name="FAASDE">#REF!</definedName>
    <definedName name="FAFAA">#REF!</definedName>
    <definedName name="fasdf">[1]Reforma!#REF!</definedName>
    <definedName name="FatSabadoOut">'[4]TrafContExpan-NoPrint'!$O$5</definedName>
    <definedName name="FatSextaOut">'[4]TrafContExpan-NoPrint'!$O$4</definedName>
    <definedName name="Fd">#REF!</definedName>
    <definedName name="fdf" hidden="1">{#N/A,#N/A,FALSE,"MO (2)"}</definedName>
    <definedName name="fdfd" hidden="1">{#N/A,#N/A,FALSE,"MO (2)"}</definedName>
    <definedName name="ferro" hidden="1">{#N/A,#N/A,FALSE,"MO (2)"}</definedName>
    <definedName name="feter">#REF!</definedName>
    <definedName name="FF">#REF!</definedName>
    <definedName name="FFF">#REF!</definedName>
    <definedName name="FFFFFFFFFFFFFFFFF">#REF!</definedName>
    <definedName name="FG">#REF!</definedName>
    <definedName name="FGAGTRE">#REF!</definedName>
    <definedName name="fgdfg">#REF!</definedName>
    <definedName name="FGDGA">#REF!</definedName>
    <definedName name="fgdge">#REF!</definedName>
    <definedName name="FGDGER">#REF!</definedName>
    <definedName name="FGE">#REF!</definedName>
    <definedName name="FGF">#REF!</definedName>
    <definedName name="FGRR">#REF!</definedName>
    <definedName name="fgsagvasdf">#REF!</definedName>
    <definedName name="fgsagvasdf_1">"#REF!"</definedName>
    <definedName name="fgsagvasdf_2">"#REF!"</definedName>
    <definedName name="fgsdga">[1]Reforma!#REF!</definedName>
    <definedName name="fgsgdfsgsfdgsdfg">[1]Reforma!#REF!</definedName>
    <definedName name="FGSGTE">#REF!</definedName>
    <definedName name="fgtra">#REF!</definedName>
    <definedName name="FONTES">[5]LISTA!$E$1:$E$6</definedName>
    <definedName name="Formula">#REF!</definedName>
    <definedName name="Formula_1">#REF!</definedName>
    <definedName name="Formula_1_1">"#REF!"</definedName>
    <definedName name="Formula_10">#REF!</definedName>
    <definedName name="Formula_2">#REF!</definedName>
    <definedName name="Formula_2_1">"#REF!"</definedName>
    <definedName name="Formula_3">#REF!</definedName>
    <definedName name="Formula_4">#REF!</definedName>
    <definedName name="Formula_5">#REF!</definedName>
    <definedName name="Formula_5_1">#REF!</definedName>
    <definedName name="Formula_6">#REF!</definedName>
    <definedName name="FSR">#REF!</definedName>
    <definedName name="GAQAF">#REF!</definedName>
    <definedName name="GASG">#REF!</definedName>
    <definedName name="GASG_1">"#REF!"</definedName>
    <definedName name="GASG_2">"#REF!"</definedName>
    <definedName name="GDE">#REF!</definedName>
    <definedName name="GDG">#REF!</definedName>
    <definedName name="GDRS\">#REF!</definedName>
    <definedName name="george">#REF!</definedName>
    <definedName name="george_1">"#REF!"</definedName>
    <definedName name="geral">#REF!</definedName>
    <definedName name="geral_1">"#REF!"</definedName>
    <definedName name="geral_2">"#REF!"</definedName>
    <definedName name="GF">#REF!</definedName>
    <definedName name="GG">#REF!</definedName>
    <definedName name="ggdte">#REF!</definedName>
    <definedName name="GGG">#REF!</definedName>
    <definedName name="ggggg">#REF!</definedName>
    <definedName name="ggggg_1">"#REF!"</definedName>
    <definedName name="GGGGGGGGGGGGGGGGGG">#REF!</definedName>
    <definedName name="GHEY">#REF!</definedName>
    <definedName name="GHJ">#REF!</definedName>
    <definedName name="GHSF">#REF!</definedName>
    <definedName name="GHSGA">#REF!</definedName>
    <definedName name="GHYTR">#REF!</definedName>
    <definedName name="_xlnm.Recorder">#REF!</definedName>
    <definedName name="GSADF">#REF!</definedName>
    <definedName name="GSADF_1">"#REF!"</definedName>
    <definedName name="GSADF_2">"#REF!"</definedName>
    <definedName name="gw54t">#REF!</definedName>
    <definedName name="HGAEF">[1]Reforma!#REF!</definedName>
    <definedName name="HGF">#REF!</definedName>
    <definedName name="HH">#REF!</definedName>
    <definedName name="HHH">#REF!</definedName>
    <definedName name="HHHHHHHHHHHHHHHHHHHHHHHHHHHHHHHHHHHHHHH">#REF!</definedName>
    <definedName name="HHHHHHHHHHHHHHHHHHHHHHHHHHHHHHHHHHHHHHH_1">"#REF!"</definedName>
    <definedName name="HJJJJJJJJJ">#REF!</definedName>
    <definedName name="HJJJJJJJJJ_1">"#REF!"</definedName>
    <definedName name="HJY">#REF!</definedName>
    <definedName name="hwata">#REF!</definedName>
    <definedName name="hyy">#REF!</definedName>
    <definedName name="i">#REF!</definedName>
    <definedName name="I.CTEF">OFFSET(#REF!,IF(#REF!="OGU não-PAC",1,0),0,COUNTA(#REF!))</definedName>
    <definedName name="I.Lotes">OFFSET(#REF!,IF(#REF!="OGU não-PAC",1,0),0):OFFSET(#REF!,-1,0)</definedName>
    <definedName name="i_1">"#REF!"</definedName>
    <definedName name="i_2">"#REF!"</definedName>
    <definedName name="II">#REF!</definedName>
    <definedName name="III">#REF!</definedName>
    <definedName name="Im">#REF!</definedName>
    <definedName name="Import.PLE">OFFSET(#REF!,1,0):OFFSET(#REF!,-1,0)</definedName>
    <definedName name="Io">#REF!</definedName>
    <definedName name="Io_1">"#REF!"</definedName>
    <definedName name="Io_2">"#REF!"</definedName>
    <definedName name="ISS">#REF!</definedName>
    <definedName name="IT">#REF!</definedName>
    <definedName name="item1.1">#REF!</definedName>
    <definedName name="item1.2">#REF!</definedName>
    <definedName name="item1.3">#REF!</definedName>
    <definedName name="item1.4">#REF!</definedName>
    <definedName name="item1.5">#REF!</definedName>
    <definedName name="item1.6">#REF!</definedName>
    <definedName name="item1_1">#REF!</definedName>
    <definedName name="item1_2">#REF!</definedName>
    <definedName name="item1_3">#REF!</definedName>
    <definedName name="item1_4">#REF!</definedName>
    <definedName name="item1_5">#REF!</definedName>
    <definedName name="item1_6">#REF!</definedName>
    <definedName name="item10.1">#REF!</definedName>
    <definedName name="item10.10">#REF!</definedName>
    <definedName name="item10.11">#REF!</definedName>
    <definedName name="item10.12">#REF!</definedName>
    <definedName name="item10.13">#REF!</definedName>
    <definedName name="item10.14">#REF!</definedName>
    <definedName name="item10.15">#REF!</definedName>
    <definedName name="item10.16">#REF!</definedName>
    <definedName name="item10.16_1">"#REF!"</definedName>
    <definedName name="item10.17">#REF!</definedName>
    <definedName name="item10.18">#REF!</definedName>
    <definedName name="item10.19">#REF!</definedName>
    <definedName name="item10.2">#REF!</definedName>
    <definedName name="item10.3">#REF!</definedName>
    <definedName name="item10.4">#REF!</definedName>
    <definedName name="item10.5">#REF!</definedName>
    <definedName name="item10.6">#REF!</definedName>
    <definedName name="item10.7">#REF!</definedName>
    <definedName name="item10.8">#REF!</definedName>
    <definedName name="item10.9">#REF!</definedName>
    <definedName name="item10_1">#REF!</definedName>
    <definedName name="item10_10">#REF!</definedName>
    <definedName name="item10_11">#REF!</definedName>
    <definedName name="item10_12">#REF!</definedName>
    <definedName name="item10_13">#REF!</definedName>
    <definedName name="item10_14">#REF!</definedName>
    <definedName name="item10_15">#REF!</definedName>
    <definedName name="item10_16">#REF!</definedName>
    <definedName name="item10_17">#REF!</definedName>
    <definedName name="item10_18">#REF!</definedName>
    <definedName name="item10_19">#REF!</definedName>
    <definedName name="item10_2">#REF!</definedName>
    <definedName name="item10_3">#REF!</definedName>
    <definedName name="item10_4">#REF!</definedName>
    <definedName name="item10_5">#REF!</definedName>
    <definedName name="item10_6">#REF!</definedName>
    <definedName name="item10_7">#REF!</definedName>
    <definedName name="item10_8">#REF!</definedName>
    <definedName name="item10_9">#REF!</definedName>
    <definedName name="item11.1">#REF!</definedName>
    <definedName name="item11.10">#REF!</definedName>
    <definedName name="item11.11">#REF!</definedName>
    <definedName name="item11.12">#REF!</definedName>
    <definedName name="item11.13">#REF!</definedName>
    <definedName name="item11.14">#REF!</definedName>
    <definedName name="item11.15">#REF!</definedName>
    <definedName name="item11.16">#REF!</definedName>
    <definedName name="item11.17">#REF!</definedName>
    <definedName name="item11.18">#REF!</definedName>
    <definedName name="item11.19">#REF!</definedName>
    <definedName name="item11.2">#REF!</definedName>
    <definedName name="item11.20">#REF!</definedName>
    <definedName name="item11.21">#REF!</definedName>
    <definedName name="item11.22">#REF!</definedName>
    <definedName name="item11.23">#REF!</definedName>
    <definedName name="item11.24">#REF!</definedName>
    <definedName name="item11.25">#REF!</definedName>
    <definedName name="item11.26">#REF!</definedName>
    <definedName name="item11.27">#REF!</definedName>
    <definedName name="item11.28">#REF!</definedName>
    <definedName name="item11.3">#REF!</definedName>
    <definedName name="item11.4">#REF!</definedName>
    <definedName name="item11.5">#REF!</definedName>
    <definedName name="item11.6">#REF!</definedName>
    <definedName name="item11.7">#REF!</definedName>
    <definedName name="item11.8">#REF!</definedName>
    <definedName name="item11.9">#REF!</definedName>
    <definedName name="item11_1">#REF!</definedName>
    <definedName name="item11_10">#REF!</definedName>
    <definedName name="item11_11">#REF!</definedName>
    <definedName name="item11_12">#REF!</definedName>
    <definedName name="item11_13">#REF!</definedName>
    <definedName name="item11_14">#REF!</definedName>
    <definedName name="item11_15">#REF!</definedName>
    <definedName name="item11_16">#REF!</definedName>
    <definedName name="item11_17">#REF!</definedName>
    <definedName name="item11_18">#REF!</definedName>
    <definedName name="item11_19">#REF!</definedName>
    <definedName name="item11_2">#REF!</definedName>
    <definedName name="item11_20">#REF!</definedName>
    <definedName name="item11_21">#REF!</definedName>
    <definedName name="item11_22">#REF!</definedName>
    <definedName name="item11_23">#REF!</definedName>
    <definedName name="item11_24">#REF!</definedName>
    <definedName name="item11_25">#REF!</definedName>
    <definedName name="item11_26">#REF!</definedName>
    <definedName name="item11_27">#REF!</definedName>
    <definedName name="item11_28">#REF!</definedName>
    <definedName name="item11_3">#REF!</definedName>
    <definedName name="item11_4">#REF!</definedName>
    <definedName name="item11_5">#REF!</definedName>
    <definedName name="item11_6">#REF!</definedName>
    <definedName name="item11_7">#REF!</definedName>
    <definedName name="item11_8">#REF!</definedName>
    <definedName name="item11_9">#REF!</definedName>
    <definedName name="item12.0">#REF!</definedName>
    <definedName name="item12.1">#REF!</definedName>
    <definedName name="item12.10">#REF!</definedName>
    <definedName name="item12.11">#REF!</definedName>
    <definedName name="item12.12">#REF!</definedName>
    <definedName name="item12.13">#REF!</definedName>
    <definedName name="item12.14">#REF!</definedName>
    <definedName name="item12.15">#REF!</definedName>
    <definedName name="item12.16">#REF!</definedName>
    <definedName name="item12.17">#REF!</definedName>
    <definedName name="item12.18">#REF!</definedName>
    <definedName name="item12.19">#REF!</definedName>
    <definedName name="item12.2">#REF!</definedName>
    <definedName name="item12.20">#REF!</definedName>
    <definedName name="item12.21">#REF!</definedName>
    <definedName name="item12.22">#REF!</definedName>
    <definedName name="item12.23">#REF!</definedName>
    <definedName name="item12.24">#REF!</definedName>
    <definedName name="item12.25">#REF!</definedName>
    <definedName name="item12.26">#REF!</definedName>
    <definedName name="item12.27">#REF!</definedName>
    <definedName name="item12.3">#REF!</definedName>
    <definedName name="item12.4">#REF!</definedName>
    <definedName name="item12.5">#REF!</definedName>
    <definedName name="item12.6">#REF!</definedName>
    <definedName name="item12.7">#REF!</definedName>
    <definedName name="item12.8">#REF!</definedName>
    <definedName name="item12.9">#REF!</definedName>
    <definedName name="item12_0">#REF!</definedName>
    <definedName name="item12_1">#REF!</definedName>
    <definedName name="item12_10">#REF!</definedName>
    <definedName name="item12_11">#REF!</definedName>
    <definedName name="item12_12">#REF!</definedName>
    <definedName name="item12_13">#REF!</definedName>
    <definedName name="item12_14">#REF!</definedName>
    <definedName name="item12_15">#REF!</definedName>
    <definedName name="item12_16">#REF!</definedName>
    <definedName name="item12_17">#REF!</definedName>
    <definedName name="item12_18">#REF!</definedName>
    <definedName name="item12_19">#REF!</definedName>
    <definedName name="item12_2">#REF!</definedName>
    <definedName name="item12_20">#REF!</definedName>
    <definedName name="item12_21">#REF!</definedName>
    <definedName name="item12_22">#REF!</definedName>
    <definedName name="item12_23">#REF!</definedName>
    <definedName name="item12_24">#REF!</definedName>
    <definedName name="item12_25">#REF!</definedName>
    <definedName name="item12_26">#REF!</definedName>
    <definedName name="item12_27">#REF!</definedName>
    <definedName name="item12_3">#REF!</definedName>
    <definedName name="item12_4">#REF!</definedName>
    <definedName name="item12_5">#REF!</definedName>
    <definedName name="item12_6">#REF!</definedName>
    <definedName name="item12_7">#REF!</definedName>
    <definedName name="item12_8">#REF!</definedName>
    <definedName name="item12_9">#REF!</definedName>
    <definedName name="item13.1">#REF!</definedName>
    <definedName name="item13.10">#REF!</definedName>
    <definedName name="item13.11">#REF!</definedName>
    <definedName name="item13.12">#REF!</definedName>
    <definedName name="item13.13">#REF!</definedName>
    <definedName name="item13.2">#REF!</definedName>
    <definedName name="item13.3">#REF!</definedName>
    <definedName name="item13.4">#REF!</definedName>
    <definedName name="item13.5">#REF!</definedName>
    <definedName name="item13.6">#REF!</definedName>
    <definedName name="item13.7">#REF!</definedName>
    <definedName name="item13.8">#REF!</definedName>
    <definedName name="item13.9">#REF!</definedName>
    <definedName name="item13_1">#REF!</definedName>
    <definedName name="item13_10">#REF!</definedName>
    <definedName name="item13_11">#REF!</definedName>
    <definedName name="item13_12">#REF!</definedName>
    <definedName name="item13_13">#REF!</definedName>
    <definedName name="item13_2">#REF!</definedName>
    <definedName name="item13_3">#REF!</definedName>
    <definedName name="item13_4">#REF!</definedName>
    <definedName name="item13_5">#REF!</definedName>
    <definedName name="item13_6">#REF!</definedName>
    <definedName name="item13_7">#REF!</definedName>
    <definedName name="item13_8">#REF!</definedName>
    <definedName name="item13_9">#REF!</definedName>
    <definedName name="item14.1">#REF!</definedName>
    <definedName name="item14.2">#REF!</definedName>
    <definedName name="item14.3">#REF!</definedName>
    <definedName name="item14.4">#REF!</definedName>
    <definedName name="item14.5">#REF!</definedName>
    <definedName name="item14.6">#REF!</definedName>
    <definedName name="item14_1">#REF!</definedName>
    <definedName name="item14_2">#REF!</definedName>
    <definedName name="item14_3">#REF!</definedName>
    <definedName name="item14_4">#REF!</definedName>
    <definedName name="item14_5">#REF!</definedName>
    <definedName name="item14_6">#REF!</definedName>
    <definedName name="item15.1">#REF!</definedName>
    <definedName name="item15.10">#REF!</definedName>
    <definedName name="item15.11">#REF!</definedName>
    <definedName name="item15.12">#REF!</definedName>
    <definedName name="item15.12_1">"#REF!"</definedName>
    <definedName name="item15.13">#REF!</definedName>
    <definedName name="item15.13_1">"#REF!"</definedName>
    <definedName name="item15.2">#REF!</definedName>
    <definedName name="item15.3">#REF!</definedName>
    <definedName name="item15.4">#REF!</definedName>
    <definedName name="item15.5">#REF!</definedName>
    <definedName name="item15.6">#REF!</definedName>
    <definedName name="item15.7">#REF!</definedName>
    <definedName name="item15.8">#REF!</definedName>
    <definedName name="item15.9">#REF!</definedName>
    <definedName name="item15_1">#REF!</definedName>
    <definedName name="item15_10">#REF!</definedName>
    <definedName name="item15_11">#REF!</definedName>
    <definedName name="item15_12">#REF!</definedName>
    <definedName name="item15_13">#REF!</definedName>
    <definedName name="item15_2">#REF!</definedName>
    <definedName name="item15_3">#REF!</definedName>
    <definedName name="item15_4">#REF!</definedName>
    <definedName name="item15_5">#REF!</definedName>
    <definedName name="item15_6">#REF!</definedName>
    <definedName name="item15_7">#REF!</definedName>
    <definedName name="item15_8">#REF!</definedName>
    <definedName name="item15_9">#REF!</definedName>
    <definedName name="item2.1">#REF!</definedName>
    <definedName name="item2.10">#REF!</definedName>
    <definedName name="item2.11">#REF!</definedName>
    <definedName name="item2.12">#REF!</definedName>
    <definedName name="item2.13">#REF!</definedName>
    <definedName name="item2.14">#REF!</definedName>
    <definedName name="item2.15">#REF!</definedName>
    <definedName name="item2.16">#REF!</definedName>
    <definedName name="item2.17">#REF!</definedName>
    <definedName name="item2.18">#REF!</definedName>
    <definedName name="item2.19">#REF!</definedName>
    <definedName name="item2.2">#REF!</definedName>
    <definedName name="item2.20">#REF!</definedName>
    <definedName name="item2.21">#REF!</definedName>
    <definedName name="item2.22">#REF!</definedName>
    <definedName name="item2.23">#REF!</definedName>
    <definedName name="item2.24">#REF!</definedName>
    <definedName name="item2.25">#REF!</definedName>
    <definedName name="item2.26">#REF!</definedName>
    <definedName name="item2.27">#REF!</definedName>
    <definedName name="item2.3">#REF!</definedName>
    <definedName name="item2.4">#REF!</definedName>
    <definedName name="item2.5">#REF!</definedName>
    <definedName name="item2.6">#REF!</definedName>
    <definedName name="item2.7">#REF!</definedName>
    <definedName name="item2.8">#REF!</definedName>
    <definedName name="item2.9">#REF!</definedName>
    <definedName name="item2_1">#REF!</definedName>
    <definedName name="item2_10">#REF!</definedName>
    <definedName name="item2_11">#REF!</definedName>
    <definedName name="item2_12">#REF!</definedName>
    <definedName name="item2_13">#REF!</definedName>
    <definedName name="item2_14">#REF!</definedName>
    <definedName name="item2_15">#REF!</definedName>
    <definedName name="item2_16">#REF!</definedName>
    <definedName name="item2_17">#REF!</definedName>
    <definedName name="item2_18">#REF!</definedName>
    <definedName name="item2_19">#REF!</definedName>
    <definedName name="item2_2">#REF!</definedName>
    <definedName name="item2_20">#REF!</definedName>
    <definedName name="item2_21">#REF!</definedName>
    <definedName name="item2_22">#REF!</definedName>
    <definedName name="item2_23">#REF!</definedName>
    <definedName name="item2_24">#REF!</definedName>
    <definedName name="item2_25">#REF!</definedName>
    <definedName name="item2_26">#REF!</definedName>
    <definedName name="item2_27">#REF!</definedName>
    <definedName name="item2_3">#REF!</definedName>
    <definedName name="item2_4">#REF!</definedName>
    <definedName name="item2_5">#REF!</definedName>
    <definedName name="item2_6">#REF!</definedName>
    <definedName name="item2_7">#REF!</definedName>
    <definedName name="item2_8">#REF!</definedName>
    <definedName name="item2_9">#REF!</definedName>
    <definedName name="item3.1">#REF!</definedName>
    <definedName name="item3.2">#REF!</definedName>
    <definedName name="item3.3">#REF!</definedName>
    <definedName name="item3_1">#REF!</definedName>
    <definedName name="item3_2">#REF!</definedName>
    <definedName name="item3_3">#REF!</definedName>
    <definedName name="item4.1">#REF!</definedName>
    <definedName name="item4.2">#REF!</definedName>
    <definedName name="item4.3">#REF!</definedName>
    <definedName name="item4.4">#REF!</definedName>
    <definedName name="item4.5">#REF!</definedName>
    <definedName name="item4.6">#REF!</definedName>
    <definedName name="item4.7">#REF!</definedName>
    <definedName name="item4_1">#REF!</definedName>
    <definedName name="item4_2">#REF!</definedName>
    <definedName name="item4_3">#REF!</definedName>
    <definedName name="item4_4">#REF!</definedName>
    <definedName name="item4_5">#REF!</definedName>
    <definedName name="item4_6">#REF!</definedName>
    <definedName name="item4_7">#REF!</definedName>
    <definedName name="item5.1">#REF!</definedName>
    <definedName name="item5.2">#REF!</definedName>
    <definedName name="item5.3">#REF!</definedName>
    <definedName name="item5.4">#REF!</definedName>
    <definedName name="item5.5">#REF!</definedName>
    <definedName name="item5.6">#REF!</definedName>
    <definedName name="item5.7">#REF!</definedName>
    <definedName name="item5_1">#REF!</definedName>
    <definedName name="item5_2">#REF!</definedName>
    <definedName name="item5_3">#REF!</definedName>
    <definedName name="item5_4">#REF!</definedName>
    <definedName name="item5_5">#REF!</definedName>
    <definedName name="item5_6">#REF!</definedName>
    <definedName name="item5_7">#REF!</definedName>
    <definedName name="item6.1">#REF!</definedName>
    <definedName name="item6.2">#REF!</definedName>
    <definedName name="item6.3">#REF!</definedName>
    <definedName name="item6.4">#REF!</definedName>
    <definedName name="item6.5">#REF!</definedName>
    <definedName name="item6_1">#REF!</definedName>
    <definedName name="item6_2">#REF!</definedName>
    <definedName name="item6_3">#REF!</definedName>
    <definedName name="item6_4">#REF!</definedName>
    <definedName name="item6_5">#REF!</definedName>
    <definedName name="item7.1">#REF!</definedName>
    <definedName name="item7.10">#REF!</definedName>
    <definedName name="item7.11">#REF!</definedName>
    <definedName name="item7.12">#REF!</definedName>
    <definedName name="item7.13">#REF!</definedName>
    <definedName name="item7.14">#REF!</definedName>
    <definedName name="item7.15">#REF!</definedName>
    <definedName name="item7.16">#REF!</definedName>
    <definedName name="item7.17">#REF!</definedName>
    <definedName name="item7.18">#REF!</definedName>
    <definedName name="item7.19">#REF!</definedName>
    <definedName name="item7.2">#REF!</definedName>
    <definedName name="item7.3">#REF!</definedName>
    <definedName name="item7.4">#REF!</definedName>
    <definedName name="item7.5">#REF!</definedName>
    <definedName name="item7.6">#REF!</definedName>
    <definedName name="item7.7">#REF!</definedName>
    <definedName name="item7.8">#REF!</definedName>
    <definedName name="item7.9">#REF!</definedName>
    <definedName name="item7_1">#REF!</definedName>
    <definedName name="item7_10">#REF!</definedName>
    <definedName name="item7_11">#REF!</definedName>
    <definedName name="item7_12">#REF!</definedName>
    <definedName name="item7_13">#REF!</definedName>
    <definedName name="item7_14">#REF!</definedName>
    <definedName name="item7_15">#REF!</definedName>
    <definedName name="item7_16">#REF!</definedName>
    <definedName name="item7_17">#REF!</definedName>
    <definedName name="item7_18">#REF!</definedName>
    <definedName name="item7_19">#REF!</definedName>
    <definedName name="item7_2">#REF!</definedName>
    <definedName name="item7_3">#REF!</definedName>
    <definedName name="item7_4">#REF!</definedName>
    <definedName name="item7_5">#REF!</definedName>
    <definedName name="item7_6">#REF!</definedName>
    <definedName name="item7_7">#REF!</definedName>
    <definedName name="item7_8">#REF!</definedName>
    <definedName name="item7_9">#REF!</definedName>
    <definedName name="item8.1">#REF!</definedName>
    <definedName name="item8.2">#REF!</definedName>
    <definedName name="item8.3">#REF!</definedName>
    <definedName name="item8.4">#REF!</definedName>
    <definedName name="item8.5">#REF!</definedName>
    <definedName name="item8.6">#REF!</definedName>
    <definedName name="item8_1">#REF!</definedName>
    <definedName name="item8_2">#REF!</definedName>
    <definedName name="item8_3">#REF!</definedName>
    <definedName name="item8_4">#REF!</definedName>
    <definedName name="item8_5">#REF!</definedName>
    <definedName name="item8_6">#REF!</definedName>
    <definedName name="item9.1">#REF!</definedName>
    <definedName name="item9.2">#REF!</definedName>
    <definedName name="item9.3">#REF!</definedName>
    <definedName name="item9.4">#REF!</definedName>
    <definedName name="item9.5">#REF!</definedName>
    <definedName name="item9.6">#REF!</definedName>
    <definedName name="item9.7">#REF!</definedName>
    <definedName name="item9.8">#REF!</definedName>
    <definedName name="item9.9">#REF!</definedName>
    <definedName name="item9_1">#REF!</definedName>
    <definedName name="item9_2">#REF!</definedName>
    <definedName name="item9_3">#REF!</definedName>
    <definedName name="item9_4">#REF!</definedName>
    <definedName name="item9_5">#REF!</definedName>
    <definedName name="item9_6">#REF!</definedName>
    <definedName name="item9_7">#REF!</definedName>
    <definedName name="item9_8">#REF!</definedName>
    <definedName name="item9_9">#REF!</definedName>
    <definedName name="ItemInvestimento">OFFSET(#REF!,1,0,COUNTA(#REF!)-1)</definedName>
    <definedName name="itm10.2">#REF!</definedName>
    <definedName name="itm10_2">#REF!</definedName>
    <definedName name="J">#REF!</definedName>
    <definedName name="Jd">#REF!</definedName>
    <definedName name="JESUS">'[2]Refor Out_ 2001 _ BDI_20_ Ajust'!#REF!</definedName>
    <definedName name="JESUS_1">#N/A</definedName>
    <definedName name="JHJHJ" hidden="1">{#N/A,#N/A,FALSE,"MO (2)"}</definedName>
    <definedName name="JJ">#REF!</definedName>
    <definedName name="JJJ">#REF!</definedName>
    <definedName name="jklfhsiure564y68909">#REF!</definedName>
    <definedName name="jklfhsiure564y68909_1">"#REF!"</definedName>
    <definedName name="Jm">#REF!</definedName>
    <definedName name="JPFAUFPAF">#REF!</definedName>
    <definedName name="kjlfkajsfkdlfkjdl">#REF!</definedName>
    <definedName name="KKK">#REF!</definedName>
    <definedName name="KLAGHOLGA">#REF!</definedName>
    <definedName name="KLAGHOLGA_1">"#REF!"</definedName>
    <definedName name="KLHLK">#REF!</definedName>
    <definedName name="LEO">#REF!</definedName>
    <definedName name="LI">#REF!</definedName>
    <definedName name="LI_1">"#REF!"</definedName>
    <definedName name="LKL">#REF!</definedName>
    <definedName name="LL">#REF!</definedName>
    <definedName name="LLL">#REF!</definedName>
    <definedName name="Local">#REF!</definedName>
    <definedName name="Lucro">#REF!</definedName>
    <definedName name="m">#REF!</definedName>
    <definedName name="m²">#REF!</definedName>
    <definedName name="MA">[1]Reforma!#REF!</definedName>
    <definedName name="MACIO">#REF!</definedName>
    <definedName name="MACIO_1">"#REF!"</definedName>
    <definedName name="maconha">#REF!</definedName>
    <definedName name="maconha_1">"#REF!"</definedName>
    <definedName name="MACONHA2">#REF!</definedName>
    <definedName name="MACONHA2_1">"#REF!"</definedName>
    <definedName name="MAODEOBRA">[3]MO!$A$12:$D$28</definedName>
    <definedName name="MAR">[1]Reforma!#REF!</definedName>
    <definedName name="MAR_1">#N/A</definedName>
    <definedName name="Marcio">#REF!</definedName>
    <definedName name="Marcio_1">"#REF!"</definedName>
    <definedName name="mario">#REF!</definedName>
    <definedName name="mario_1">"#REF!"</definedName>
    <definedName name="mat">#REF!</definedName>
    <definedName name="materiais">[1]Reforma!#REF!</definedName>
    <definedName name="mediçao">#REF!</definedName>
    <definedName name="MEMORIA">#REF!</definedName>
    <definedName name="MICHAEL">#REF!</definedName>
    <definedName name="MICHAEL_1">"#REF!"</definedName>
    <definedName name="MM">#REF!</definedName>
    <definedName name="MMM">#REF!</definedName>
    <definedName name="MMMMMM">[1]Reforma!#REF!</definedName>
    <definedName name="MMMMMM_1">#N/A</definedName>
    <definedName name="MNH">#REF!</definedName>
    <definedName name="MO">#REF!</definedName>
    <definedName name="MXNV">#REF!</definedName>
    <definedName name="MXNV_1">"#REF!"</definedName>
    <definedName name="n">#REF!</definedName>
    <definedName name="N_1">#N/A</definedName>
    <definedName name="N_2">#N/A</definedName>
    <definedName name="NBD">#REF!</definedName>
    <definedName name="NBG">#REF!</definedName>
    <definedName name="NGD">#REF!</definedName>
    <definedName name="NMMMN">[1]Reforma!#REF!</definedName>
    <definedName name="NN">#REF!</definedName>
    <definedName name="NNN">#REF!</definedName>
    <definedName name="NNNNNNNNNNNNNNNNNNNNNN">#REF!</definedName>
    <definedName name="NNNNNNNNNNNNNNNNNNNNNN_1">"#REF!"</definedName>
    <definedName name="nome" hidden="1">{#N/A,#N/A,FALSE,"MO (2)"}</definedName>
    <definedName name="NOME1">#REF!</definedName>
    <definedName name="NOME1_6">#REF!</definedName>
    <definedName name="ntde" hidden="1">{#N/A,#N/A,FALSE,"MO (2)"}</definedName>
    <definedName name="num_linhas">#REF!</definedName>
    <definedName name="numEventos">COUNT(OFFSET(Eventos,0,0,,1))</definedName>
    <definedName name="o">#REF!</definedName>
    <definedName name="OAO">#REF!</definedName>
    <definedName name="OBRA">#REF!</definedName>
    <definedName name="OI">#REF!</definedName>
    <definedName name="OI_1">"#REF!"</definedName>
    <definedName name="OO">#REF!</definedName>
    <definedName name="OOO">#REF!</definedName>
    <definedName name="OPERACAO">#REF!</definedName>
    <definedName name="OPERACAO_1">"#REF!"</definedName>
    <definedName name="Orçamento">#REF!</definedName>
    <definedName name="Orçamento_Básico">#REF!</definedName>
    <definedName name="OrçamentoTotal">#REF!</definedName>
    <definedName name="OrçamentoTotal_1">"#REF!"</definedName>
    <definedName name="ORLANDO">#REF!</definedName>
    <definedName name="ORLANDO_1">"#REF!"</definedName>
    <definedName name="orrlando">#REF!</definedName>
    <definedName name="orrlando_1">"#REF!"</definedName>
    <definedName name="P">#REF!</definedName>
    <definedName name="p_1">"#REF!"</definedName>
    <definedName name="p_2">"#REF!"</definedName>
    <definedName name="Parcial">#REF!</definedName>
    <definedName name="PassaExtenso">[6]!PassaExtenso</definedName>
    <definedName name="Pavimento">#REF!</definedName>
    <definedName name="Pavimento_1">"#REF!"</definedName>
    <definedName name="PERIMETRO">#REF!</definedName>
    <definedName name="PERIMETRO_1">"#REF!"</definedName>
    <definedName name="PILHA">#REF!</definedName>
    <definedName name="PILHA_1">"#REF!"</definedName>
    <definedName name="Placas_de_sinalização_vertical___SENTIDO_DA_VIA_PARE">#REF!</definedName>
    <definedName name="Plan_ajustada">#REF!</definedName>
    <definedName name="PLANILHA">#REF!</definedName>
    <definedName name="PLANILHA_1">"#REF!"</definedName>
    <definedName name="PLNA">#REF!</definedName>
    <definedName name="PLNA_1">"#REF!"</definedName>
    <definedName name="POBRE">#REF!</definedName>
    <definedName name="POBRE_1">"#REF!"</definedName>
    <definedName name="PORRA">#REF!</definedName>
    <definedName name="PORRA_1">"#REF!"</definedName>
    <definedName name="PP">#REF!</definedName>
    <definedName name="preco">#REF!</definedName>
    <definedName name="PRINT_AREA">#REF!</definedName>
    <definedName name="PRINT_AREA_1">"#REF!"</definedName>
    <definedName name="PRINT_AREA_2">"#REF!"</definedName>
    <definedName name="PRINT_AREA_MI">#REF!</definedName>
    <definedName name="PRINT_AREA_MI_1">"#REF!"</definedName>
    <definedName name="PRINT_AREA_MI_2">"#REF!"</definedName>
    <definedName name="PRINT_AREA_MI_3">"#REF!"</definedName>
    <definedName name="PRINT_TITLES">#REF!</definedName>
    <definedName name="PRINT_TITLES_1">"#REF!"</definedName>
    <definedName name="PRINT_TITLES_2">"#REF!"</definedName>
    <definedName name="PRINT_TITLES_MI">#REF!</definedName>
    <definedName name="PRINT_TITLES_MI_1">"#REF!"</definedName>
    <definedName name="PRINT_TITLES_MI_2">"#REF!"</definedName>
    <definedName name="pu">#REF!</definedName>
    <definedName name="PV68A">#REF!</definedName>
    <definedName name="pveg" hidden="1">{#N/A,#N/A,FALSE,"MO (2)"}</definedName>
    <definedName name="Q">#REF!</definedName>
    <definedName name="QE">#REF!</definedName>
    <definedName name="QQ">#REF!</definedName>
    <definedName name="QQQ">#REF!</definedName>
    <definedName name="QR">#REF!</definedName>
    <definedName name="QTDE" hidden="1">{#N/A,#N/A,FALSE,"MO (2)"}</definedName>
    <definedName name="QTDE_1">#N/A</definedName>
    <definedName name="QTDE_2">#N/A</definedName>
    <definedName name="Quadra" hidden="1">{#N/A,#N/A,FALSE,"MO (2)"}</definedName>
    <definedName name="Quadra_1">#N/A</definedName>
    <definedName name="Quadra_2">#N/A</definedName>
    <definedName name="QUADRA1" hidden="1">{#N/A,#N/A,FALSE,"MO (2)"}</definedName>
    <definedName name="QUADRA2" hidden="1">{#N/A,#N/A,FALSE,"MO (2)"}</definedName>
    <definedName name="QUADRA2_1">#N/A</definedName>
    <definedName name="QUANT" hidden="1">{#N/A,#N/A,FALSE,"MO (2)"}</definedName>
    <definedName name="Quant.">#REF!</definedName>
    <definedName name="Quant_">#REF!</definedName>
    <definedName name="QUANT_1">#N/A</definedName>
    <definedName name="Quantidades" hidden="1">{#N/A,#N/A,FALSE,"MO (2)"}</definedName>
    <definedName name="Quantidades_1">#N/A</definedName>
    <definedName name="Quantidades_2">#N/A</definedName>
    <definedName name="qw">#REF!</definedName>
    <definedName name="QW_1">"#REF!"</definedName>
    <definedName name="renata">#REF!</definedName>
    <definedName name="Reporting_Period">#REF!</definedName>
    <definedName name="rfdrre">#REF!</definedName>
    <definedName name="RR">#REF!</definedName>
    <definedName name="RRRRRRRRRRRRRRRRRR">#REF!</definedName>
    <definedName name="RT">#REF!</definedName>
    <definedName name="s" hidden="1">{#N/A,#N/A,FALSE,"MO (2)"}</definedName>
    <definedName name="s_1">#N/A</definedName>
    <definedName name="s_2">#N/A</definedName>
    <definedName name="SA">#REF!</definedName>
    <definedName name="saaw">#REF!</definedName>
    <definedName name="sad">#REF!</definedName>
    <definedName name="sad_1">"#REF!"</definedName>
    <definedName name="sae">#REF!</definedName>
    <definedName name="sas">#REF!</definedName>
    <definedName name="sawe">#REF!</definedName>
    <definedName name="sbsdbsdb">#REF!</definedName>
    <definedName name="sbsdbsdb_1">"#REF!"</definedName>
    <definedName name="sbsdbsdb_2">"#REF!"</definedName>
    <definedName name="sd">#REF!</definedName>
    <definedName name="SDAQ">#REF!</definedName>
    <definedName name="sdbbsdb">#REF!</definedName>
    <definedName name="sdbbsdb_1">"#REF!"</definedName>
    <definedName name="sdbbsdb_2">"#REF!"</definedName>
    <definedName name="sdbsdb">#REF!</definedName>
    <definedName name="sdbsdb_1">"#REF!"</definedName>
    <definedName name="sdbsdb_2">"#REF!"</definedName>
    <definedName name="SDE">#REF!</definedName>
    <definedName name="sdf">#REF!</definedName>
    <definedName name="sdf_1">"#REF!"</definedName>
    <definedName name="SDFAA">#REF!</definedName>
    <definedName name="sdfae">#REF!</definedName>
    <definedName name="SDFD">#REF!</definedName>
    <definedName name="sdfdsf">[1]Reforma!#REF!</definedName>
    <definedName name="SDFQA">#REF!</definedName>
    <definedName name="SDQA">#REF!</definedName>
    <definedName name="sdr">#REF!</definedName>
    <definedName name="SDRE">#REF!</definedName>
    <definedName name="SDSWESSX">#REF!</definedName>
    <definedName name="SDW">#REF!</definedName>
    <definedName name="SEAS">#REF!</definedName>
    <definedName name="seg">#REF!</definedName>
    <definedName name="SER">#REF!</definedName>
    <definedName name="SF">#REF!</definedName>
    <definedName name="sfahjbrgoaiejrbg">#REF!</definedName>
    <definedName name="sfahjbrgoaiejrbg_1">"#REF!"</definedName>
    <definedName name="SFQS">#REF!</definedName>
    <definedName name="sfqz">#REF!</definedName>
    <definedName name="sgerdf">#REF!</definedName>
    <definedName name="SOLUM">[1]Reforma!#REF!</definedName>
    <definedName name="SOMA">#REF!</definedName>
    <definedName name="SomaTotal">[7]CALÇAMENTO!$M$68</definedName>
    <definedName name="SS">#REF!</definedName>
    <definedName name="sss">#REF!</definedName>
    <definedName name="SSSSSSS">#REF!</definedName>
    <definedName name="SSSSSSSSSSSSSSSS">#REF!</definedName>
    <definedName name="SubItemInvestimento">OFFSET(#REF!,1,MATCH(#REF!,#REF!,0)-1,INDEX(#REF!,MATCH(#REF!,#REF!,0)+1))</definedName>
    <definedName name="SUUU7">#REF!</definedName>
    <definedName name="SUUU7_1">"#REF!"</definedName>
    <definedName name="SVASRTVARTVAWRTVAWRTBVAWTEBAWEBTAW">#REF!</definedName>
    <definedName name="SVASRTVARTVAWRTVAWRTBVAWTEBAWEBTAW_1">"#REF!"</definedName>
    <definedName name="SWAA">#REF!</definedName>
    <definedName name="SWSWSW">#REF!</definedName>
    <definedName name="T">#REF!</definedName>
    <definedName name="Tabela">#REF!</definedName>
    <definedName name="Tabela_1">#REF!</definedName>
    <definedName name="Tabela_1_1">"#REF!"</definedName>
    <definedName name="Tabela_1_6">#REF!</definedName>
    <definedName name="Tabela_10">#REF!</definedName>
    <definedName name="Tabela_2">#REF!</definedName>
    <definedName name="Tabela_2_1">"#REF!"</definedName>
    <definedName name="Tabela_3">#REF!</definedName>
    <definedName name="Tabela_4">#REF!</definedName>
    <definedName name="Tabela_5">#REF!</definedName>
    <definedName name="Tabela_5_1">#REF!</definedName>
    <definedName name="Tabela_6">#REF!</definedName>
    <definedName name="teste">#REF!</definedName>
    <definedName name="teste_1">"#REF!"</definedName>
    <definedName name="teste_2">"#REF!"</definedName>
    <definedName name="teste1">#REF!</definedName>
    <definedName name="teste1_1">"#REF!"</definedName>
    <definedName name="teste1_2">"#REF!"</definedName>
    <definedName name="teste10">#REF!</definedName>
    <definedName name="teste10_1">"#REF!"</definedName>
    <definedName name="teste2">#REF!</definedName>
    <definedName name="teste2_1">"#REF!"</definedName>
    <definedName name="teste2_2">"#REF!"</definedName>
    <definedName name="teste3">#REF!</definedName>
    <definedName name="teste3_1">"#REF!"</definedName>
    <definedName name="teste3_2">"#REF!"</definedName>
    <definedName name="TESTE4">#REF!</definedName>
    <definedName name="TESTE4_1">"#REF!"</definedName>
    <definedName name="TESTE4teste">#REF!</definedName>
    <definedName name="TESTE4teste_1">"#REF!"</definedName>
    <definedName name="TESTES">#REF!</definedName>
    <definedName name="TESTES_1">"#REF!"</definedName>
    <definedName name="TEXTO">#REF!</definedName>
    <definedName name="TITULO">#REF!</definedName>
    <definedName name="TITULO_1">"#REF!"</definedName>
    <definedName name="TITULO_2">"#REF!"</definedName>
    <definedName name="TituloEventos">OFFSET(#REF!,1,0):OFFSET(#REF!,-1,0)</definedName>
    <definedName name="_xlnm.Print_Titles" localSheetId="0">COMPLETO!$1:$9</definedName>
    <definedName name="_xlnm.Print_Titles">#REF!</definedName>
    <definedName name="Total">#REF!</definedName>
    <definedName name="TotalEventos">SUM(TotalPorEvento)</definedName>
    <definedName name="TotalPorEvento">#REF!:OFFSET(#REF!,-1,0)</definedName>
    <definedName name="toto">#REF!</definedName>
    <definedName name="TT">#REF!</definedName>
    <definedName name="TxCresc">'[4]TodasTraf-2000-NoPrint'!$C$7:$L$17</definedName>
    <definedName name="Unit.">#REF!</definedName>
    <definedName name="Unit_">#REF!</definedName>
    <definedName name="UU">#REF!</definedName>
    <definedName name="VAER">#REF!</definedName>
    <definedName name="ValoresPorEvento">#REF!:OFFSET(#REF!,-1,0)</definedName>
    <definedName name="VCA">#REF!</definedName>
    <definedName name="VCS">#REF!</definedName>
    <definedName name="VDFR">#REF!</definedName>
    <definedName name="VV">#REF!</definedName>
    <definedName name="W">#REF!</definedName>
    <definedName name="we">#REF!</definedName>
    <definedName name="WQW">#REF!</definedName>
    <definedName name="WQW_1">"#REF!"</definedName>
    <definedName name="wrkifoerngperg">#REF!</definedName>
    <definedName name="wrkifoerngperg_1">"#REF!"</definedName>
    <definedName name="wrn.mo2." hidden="1">{#N/A,#N/A,FALSE,"MO (2)"}</definedName>
    <definedName name="wrn.mo2._1">#N/A</definedName>
    <definedName name="wrn.mo2._2">#N/A</definedName>
    <definedName name="wrn_mo2_">{#N/A,#N/A,FALSE,"MO (2)"}</definedName>
    <definedName name="WSFDGSJHKJSçghsK">#REF!</definedName>
    <definedName name="WSFDGSJHKJSçghsK_1">"#REF!"</definedName>
    <definedName name="WW">#REF!</definedName>
    <definedName name="wwww">#REF!</definedName>
    <definedName name="xccs">#REF!</definedName>
    <definedName name="XCCVA">#REF!</definedName>
    <definedName name="XCD">#REF!</definedName>
    <definedName name="XCS">#REF!</definedName>
    <definedName name="XCSDF">#REF!</definedName>
    <definedName name="XCV">#REF!</definedName>
    <definedName name="xczvzxc">#REF!</definedName>
    <definedName name="xczvzxc_1">"#REF!"</definedName>
    <definedName name="xczvzxc_2">"#REF!"</definedName>
    <definedName name="XDE">#REF!</definedName>
    <definedName name="XX">#REF!</definedName>
    <definedName name="xxaasdfa">#REF!</definedName>
    <definedName name="XXS">#REF!</definedName>
    <definedName name="xxxxxxx">#REF!</definedName>
    <definedName name="xxxxxxx_1">"#REF!"</definedName>
    <definedName name="xzxfa">#REF!</definedName>
    <definedName name="Y67UFK">#REF!</definedName>
    <definedName name="yngrid">#REF!</definedName>
    <definedName name="yngrid_1">"#REF!"</definedName>
    <definedName name="yngridd">#REF!</definedName>
    <definedName name="yngridd_1">"#REF!"</definedName>
    <definedName name="yoli">#REF!</definedName>
    <definedName name="yoli_1">"#REF!"</definedName>
    <definedName name="yULIAN">#REF!</definedName>
    <definedName name="yULIAN_1">"#REF!"</definedName>
    <definedName name="YY">#REF!</definedName>
    <definedName name="zsew">#REF!</definedName>
    <definedName name="zsfdbvzsfdbfzdb">#REF!</definedName>
    <definedName name="zsfdbvzsfdbfzdb_1">"#REF!"</definedName>
    <definedName name="zsfdbvzsfdbfzdb_2">"#REF!"</definedName>
    <definedName name="ZX">#REF!</definedName>
    <definedName name="ZZ">#REF!</definedName>
  </definedNames>
  <calcPr calcId="181029"/>
</workbook>
</file>

<file path=xl/calcChain.xml><?xml version="1.0" encoding="utf-8"?>
<calcChain xmlns="http://schemas.openxmlformats.org/spreadsheetml/2006/main">
  <c r="R12" i="1" l="1"/>
  <c r="R13" i="1"/>
  <c r="R14" i="1"/>
  <c r="R15" i="1"/>
  <c r="R16" i="1"/>
  <c r="R17" i="1"/>
  <c r="R18" i="1"/>
  <c r="R22" i="1"/>
  <c r="R23" i="1"/>
  <c r="R24" i="1"/>
  <c r="R25" i="1"/>
  <c r="R26" i="1"/>
  <c r="R27" i="1"/>
  <c r="R28" i="1"/>
  <c r="R29" i="1"/>
  <c r="R30" i="1"/>
  <c r="R31" i="1"/>
  <c r="R32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3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4" i="1"/>
  <c r="R95" i="1"/>
  <c r="R96" i="1"/>
  <c r="R97" i="1"/>
  <c r="R99" i="1"/>
  <c r="R100" i="1"/>
  <c r="R101" i="1"/>
  <c r="R103" i="1"/>
  <c r="R105" i="1"/>
  <c r="R106" i="1"/>
  <c r="R114" i="1"/>
  <c r="R115" i="1"/>
  <c r="R117" i="1"/>
  <c r="R125" i="1"/>
  <c r="R129" i="1"/>
  <c r="R147" i="1"/>
  <c r="R151" i="1"/>
  <c r="R157" i="1"/>
  <c r="R158" i="1"/>
  <c r="R159" i="1"/>
  <c r="R165" i="1"/>
  <c r="R166" i="1"/>
  <c r="R167" i="1"/>
  <c r="R168" i="1"/>
  <c r="R171" i="1"/>
  <c r="R172" i="1"/>
  <c r="R181" i="1"/>
  <c r="R182" i="1"/>
  <c r="R183" i="1"/>
  <c r="R195" i="1"/>
  <c r="R204" i="1"/>
  <c r="R205" i="1"/>
  <c r="R215" i="1"/>
  <c r="R216" i="1"/>
  <c r="R263" i="1"/>
  <c r="R264" i="1"/>
  <c r="R265" i="1"/>
  <c r="R266" i="1"/>
  <c r="R267" i="1"/>
  <c r="R268" i="1"/>
  <c r="R269" i="1"/>
  <c r="R272" i="1"/>
  <c r="R273" i="1"/>
  <c r="R274" i="1"/>
  <c r="R275" i="1"/>
  <c r="R276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306" i="1"/>
  <c r="R309" i="1"/>
  <c r="R310" i="1"/>
  <c r="R311" i="1"/>
  <c r="R315" i="1"/>
  <c r="R316" i="1"/>
  <c r="R317" i="1"/>
  <c r="R318" i="1"/>
  <c r="R319" i="1"/>
  <c r="R320" i="1"/>
  <c r="R321" i="1"/>
  <c r="R322" i="1"/>
  <c r="R325" i="1"/>
  <c r="R326" i="1"/>
  <c r="R327" i="1"/>
  <c r="R328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4" i="1"/>
  <c r="R345" i="1"/>
  <c r="R352" i="1"/>
  <c r="R365" i="1"/>
  <c r="R382" i="1"/>
  <c r="R386" i="1"/>
  <c r="R387" i="1"/>
  <c r="R392" i="1"/>
  <c r="R393" i="1"/>
  <c r="R394" i="1"/>
  <c r="R395" i="1"/>
  <c r="R396" i="1"/>
  <c r="R397" i="1"/>
  <c r="R398" i="1"/>
  <c r="R399" i="1"/>
  <c r="R400" i="1"/>
  <c r="R401" i="1"/>
  <c r="R403" i="1"/>
  <c r="R404" i="1"/>
  <c r="R409" i="1"/>
  <c r="R412" i="1"/>
  <c r="R414" i="1"/>
  <c r="R418" i="1"/>
  <c r="R420" i="1"/>
  <c r="R421" i="1"/>
  <c r="R422" i="1"/>
  <c r="R423" i="1"/>
  <c r="R424" i="1"/>
  <c r="R425" i="1"/>
  <c r="R426" i="1"/>
  <c r="R443" i="1"/>
  <c r="R445" i="1"/>
  <c r="R446" i="1"/>
  <c r="R450" i="1"/>
  <c r="R452" i="1"/>
  <c r="R456" i="1"/>
  <c r="R459" i="1"/>
  <c r="R460" i="1"/>
  <c r="R462" i="1"/>
  <c r="R463" i="1"/>
  <c r="R468" i="1"/>
  <c r="R475" i="1"/>
  <c r="R476" i="1"/>
  <c r="R478" i="1"/>
  <c r="R480" i="1"/>
  <c r="R483" i="1"/>
  <c r="R484" i="1"/>
  <c r="R485" i="1"/>
  <c r="R486" i="1"/>
  <c r="R488" i="1"/>
  <c r="R491" i="1"/>
  <c r="R496" i="1"/>
  <c r="R503" i="1"/>
  <c r="R505" i="1"/>
  <c r="R507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7" i="1"/>
  <c r="R530" i="1"/>
  <c r="R545" i="1"/>
  <c r="R547" i="1"/>
  <c r="R549" i="1"/>
  <c r="R550" i="1"/>
  <c r="R551" i="1"/>
  <c r="R563" i="1"/>
  <c r="R566" i="1"/>
  <c r="R568" i="1"/>
  <c r="R571" i="1"/>
  <c r="R573" i="1"/>
  <c r="R576" i="1"/>
  <c r="R577" i="1"/>
  <c r="R580" i="1"/>
  <c r="R582" i="1"/>
  <c r="R584" i="1"/>
  <c r="R589" i="1"/>
  <c r="R591" i="1"/>
  <c r="R593" i="1"/>
  <c r="R594" i="1"/>
  <c r="R602" i="1"/>
  <c r="R608" i="1"/>
  <c r="R609" i="1"/>
  <c r="R615" i="1"/>
  <c r="R619" i="1"/>
  <c r="R620" i="1"/>
  <c r="R621" i="1"/>
  <c r="R622" i="1"/>
  <c r="R623" i="1"/>
  <c r="R626" i="1"/>
  <c r="R627" i="1"/>
  <c r="R633" i="1"/>
  <c r="M120" i="1"/>
  <c r="R120" i="1" s="1"/>
  <c r="M58" i="1"/>
  <c r="R58" i="1" s="1"/>
  <c r="M174" i="1"/>
  <c r="R174" i="1" s="1"/>
  <c r="N443" i="1"/>
  <c r="O443" i="1" s="1"/>
  <c r="M55" i="1"/>
  <c r="R55" i="1" s="1"/>
  <c r="M632" i="1"/>
  <c r="R632" i="1"/>
  <c r="M618" i="1"/>
  <c r="R618" i="1" s="1"/>
  <c r="M617" i="1"/>
  <c r="R617" i="1" s="1"/>
  <c r="M607" i="1"/>
  <c r="R607" i="1" s="1"/>
  <c r="M606" i="1"/>
  <c r="R606" i="1" s="1"/>
  <c r="M605" i="1"/>
  <c r="R605" i="1" s="1"/>
  <c r="M583" i="1"/>
  <c r="R583" i="1" s="1"/>
  <c r="M572" i="1"/>
  <c r="R572" i="1" s="1"/>
  <c r="M544" i="1"/>
  <c r="R544" i="1" s="1"/>
  <c r="M543" i="1"/>
  <c r="M542" i="1"/>
  <c r="R542" i="1" s="1"/>
  <c r="M526" i="1"/>
  <c r="R526" i="1" s="1"/>
  <c r="M508" i="1"/>
  <c r="R508" i="1" s="1"/>
  <c r="M495" i="1"/>
  <c r="R495" i="1" s="1"/>
  <c r="M494" i="1"/>
  <c r="R494" i="1" s="1"/>
  <c r="M493" i="1"/>
  <c r="R493" i="1" s="1"/>
  <c r="M474" i="1"/>
  <c r="R474" i="1" s="1"/>
  <c r="M473" i="1"/>
  <c r="R473" i="1" s="1"/>
  <c r="M472" i="1"/>
  <c r="R472" i="1" s="1"/>
  <c r="M471" i="1"/>
  <c r="R471" i="1" s="1"/>
  <c r="M444" i="1"/>
  <c r="R444" i="1" s="1"/>
  <c r="M442" i="1"/>
  <c r="R442" i="1" s="1"/>
  <c r="M441" i="1"/>
  <c r="M440" i="1"/>
  <c r="R440" i="1" s="1"/>
  <c r="M439" i="1"/>
  <c r="R439" i="1" s="1"/>
  <c r="M408" i="1"/>
  <c r="M385" i="1"/>
  <c r="R385" i="1" s="1"/>
  <c r="M384" i="1"/>
  <c r="R384" i="1" s="1"/>
  <c r="M351" i="1"/>
  <c r="R351" i="1" s="1"/>
  <c r="M350" i="1"/>
  <c r="R350" i="1" s="1"/>
  <c r="M214" i="1"/>
  <c r="R214" i="1" s="1"/>
  <c r="M213" i="1"/>
  <c r="R213" i="1" s="1"/>
  <c r="M212" i="1"/>
  <c r="R212" i="1" s="1"/>
  <c r="M164" i="1"/>
  <c r="R164" i="1" s="1"/>
  <c r="M156" i="1"/>
  <c r="R156" i="1" s="1"/>
  <c r="M146" i="1"/>
  <c r="R146" i="1" s="1"/>
  <c r="M116" i="1"/>
  <c r="R116" i="1" s="1"/>
  <c r="M93" i="1"/>
  <c r="R93" i="1" s="1"/>
  <c r="M92" i="1"/>
  <c r="M91" i="1"/>
  <c r="R91" i="1" s="1"/>
  <c r="N58" i="1"/>
  <c r="O58" i="1" s="1"/>
  <c r="M57" i="1"/>
  <c r="R57" i="1" s="1"/>
  <c r="M56" i="1"/>
  <c r="R56" i="1" s="1"/>
  <c r="M21" i="1"/>
  <c r="R21" i="1" s="1"/>
  <c r="M20" i="1"/>
  <c r="R20" i="1" s="1"/>
  <c r="M19" i="1"/>
  <c r="R19" i="1" s="1"/>
  <c r="M634" i="1"/>
  <c r="R634" i="1" s="1"/>
  <c r="M631" i="1"/>
  <c r="R631" i="1" s="1"/>
  <c r="M630" i="1"/>
  <c r="M629" i="1"/>
  <c r="R629" i="1" s="1"/>
  <c r="M625" i="1"/>
  <c r="R625" i="1" s="1"/>
  <c r="M616" i="1"/>
  <c r="M614" i="1"/>
  <c r="R614" i="1" s="1"/>
  <c r="M612" i="1"/>
  <c r="R612" i="1" s="1"/>
  <c r="M610" i="1"/>
  <c r="R610" i="1" s="1"/>
  <c r="M601" i="1"/>
  <c r="R601" i="1" s="1"/>
  <c r="M600" i="1"/>
  <c r="R600" i="1" s="1"/>
  <c r="M599" i="1"/>
  <c r="R599" i="1" s="1"/>
  <c r="M598" i="1"/>
  <c r="R598" i="1" s="1"/>
  <c r="M597" i="1"/>
  <c r="R597" i="1" s="1"/>
  <c r="M596" i="1"/>
  <c r="M592" i="1"/>
  <c r="R592" i="1" s="1"/>
  <c r="M590" i="1"/>
  <c r="R590" i="1" s="1"/>
  <c r="M588" i="1"/>
  <c r="R588" i="1" s="1"/>
  <c r="M587" i="1"/>
  <c r="M586" i="1"/>
  <c r="R586" i="1" s="1"/>
  <c r="M585" i="1"/>
  <c r="R585" i="1" s="1"/>
  <c r="M581" i="1"/>
  <c r="R581" i="1" s="1"/>
  <c r="M579" i="1"/>
  <c r="R579" i="1" s="1"/>
  <c r="M578" i="1"/>
  <c r="R578" i="1" s="1"/>
  <c r="M575" i="1"/>
  <c r="R575" i="1" s="1"/>
  <c r="M570" i="1"/>
  <c r="R570" i="1" s="1"/>
  <c r="M569" i="1"/>
  <c r="M567" i="1"/>
  <c r="R567" i="1" s="1"/>
  <c r="M565" i="1"/>
  <c r="N565" i="1" s="1"/>
  <c r="M564" i="1"/>
  <c r="R564" i="1" s="1"/>
  <c r="M562" i="1"/>
  <c r="R562" i="1" s="1"/>
  <c r="M561" i="1"/>
  <c r="R561" i="1" s="1"/>
  <c r="M560" i="1"/>
  <c r="R560" i="1" s="1"/>
  <c r="M559" i="1"/>
  <c r="M558" i="1"/>
  <c r="R558" i="1" s="1"/>
  <c r="M557" i="1"/>
  <c r="R557" i="1" s="1"/>
  <c r="M556" i="1"/>
  <c r="R556" i="1" s="1"/>
  <c r="M555" i="1"/>
  <c r="R555" i="1" s="1"/>
  <c r="M554" i="1"/>
  <c r="R554" i="1" s="1"/>
  <c r="M553" i="1"/>
  <c r="R553" i="1" s="1"/>
  <c r="M552" i="1"/>
  <c r="R552" i="1" s="1"/>
  <c r="M548" i="1"/>
  <c r="R548" i="1" s="1"/>
  <c r="M546" i="1"/>
  <c r="M541" i="1"/>
  <c r="R541" i="1" s="1"/>
  <c r="M540" i="1"/>
  <c r="N540" i="1" s="1"/>
  <c r="O540" i="1" s="1"/>
  <c r="M539" i="1"/>
  <c r="R539" i="1" s="1"/>
  <c r="M538" i="1"/>
  <c r="R538" i="1"/>
  <c r="M537" i="1"/>
  <c r="R537" i="1" s="1"/>
  <c r="M536" i="1"/>
  <c r="R536" i="1" s="1"/>
  <c r="M535" i="1"/>
  <c r="M534" i="1"/>
  <c r="R534" i="1" s="1"/>
  <c r="M533" i="1"/>
  <c r="R533" i="1" s="1"/>
  <c r="M532" i="1"/>
  <c r="R532" i="1" s="1"/>
  <c r="M531" i="1"/>
  <c r="R531" i="1" s="1"/>
  <c r="M529" i="1"/>
  <c r="R529" i="1" s="1"/>
  <c r="M528" i="1"/>
  <c r="R528" i="1" s="1"/>
  <c r="M506" i="1"/>
  <c r="R506" i="1" s="1"/>
  <c r="M504" i="1"/>
  <c r="R504" i="1" s="1"/>
  <c r="M502" i="1"/>
  <c r="M501" i="1"/>
  <c r="R501" i="1" s="1"/>
  <c r="M500" i="1"/>
  <c r="M499" i="1"/>
  <c r="R499" i="1" s="1"/>
  <c r="M498" i="1"/>
  <c r="R498" i="1" s="1"/>
  <c r="M497" i="1"/>
  <c r="R497" i="1" s="1"/>
  <c r="M492" i="1"/>
  <c r="R492" i="1" s="1"/>
  <c r="M490" i="1"/>
  <c r="M489" i="1"/>
  <c r="R489" i="1" s="1"/>
  <c r="M487" i="1"/>
  <c r="R487" i="1" s="1"/>
  <c r="M482" i="1"/>
  <c r="R482" i="1" s="1"/>
  <c r="M481" i="1"/>
  <c r="M479" i="1"/>
  <c r="R479" i="1"/>
  <c r="M477" i="1"/>
  <c r="R477" i="1" s="1"/>
  <c r="M470" i="1"/>
  <c r="R470" i="1" s="1"/>
  <c r="M469" i="1"/>
  <c r="R469" i="1" s="1"/>
  <c r="M467" i="1"/>
  <c r="N467" i="1" s="1"/>
  <c r="M466" i="1"/>
  <c r="R466" i="1" s="1"/>
  <c r="M465" i="1"/>
  <c r="M464" i="1"/>
  <c r="R464" i="1" s="1"/>
  <c r="M461" i="1"/>
  <c r="R461" i="1" s="1"/>
  <c r="M458" i="1"/>
  <c r="R458" i="1" s="1"/>
  <c r="M457" i="1"/>
  <c r="R457" i="1" s="1"/>
  <c r="M455" i="1"/>
  <c r="M454" i="1"/>
  <c r="R454" i="1" s="1"/>
  <c r="M453" i="1"/>
  <c r="R453" i="1" s="1"/>
  <c r="M451" i="1"/>
  <c r="R451" i="1" s="1"/>
  <c r="M449" i="1"/>
  <c r="M448" i="1"/>
  <c r="R448" i="1" s="1"/>
  <c r="M447" i="1"/>
  <c r="R447" i="1" s="1"/>
  <c r="M438" i="1"/>
  <c r="R438" i="1" s="1"/>
  <c r="M437" i="1"/>
  <c r="R437" i="1" s="1"/>
  <c r="M436" i="1"/>
  <c r="N436" i="1" s="1"/>
  <c r="M435" i="1"/>
  <c r="R435" i="1" s="1"/>
  <c r="M434" i="1"/>
  <c r="M433" i="1"/>
  <c r="R433" i="1" s="1"/>
  <c r="M432" i="1"/>
  <c r="R432" i="1" s="1"/>
  <c r="M431" i="1"/>
  <c r="R431" i="1" s="1"/>
  <c r="M430" i="1"/>
  <c r="M429" i="1"/>
  <c r="M428" i="1"/>
  <c r="M427" i="1"/>
  <c r="R427" i="1" s="1"/>
  <c r="M419" i="1"/>
  <c r="R419" i="1" s="1"/>
  <c r="M417" i="1"/>
  <c r="M416" i="1"/>
  <c r="R416" i="1"/>
  <c r="M415" i="1"/>
  <c r="R415" i="1" s="1"/>
  <c r="M413" i="1"/>
  <c r="R413" i="1" s="1"/>
  <c r="M411" i="1"/>
  <c r="R411" i="1" s="1"/>
  <c r="M410" i="1"/>
  <c r="N410" i="1" s="1"/>
  <c r="M407" i="1"/>
  <c r="R407" i="1" s="1"/>
  <c r="M406" i="1"/>
  <c r="M405" i="1"/>
  <c r="M402" i="1"/>
  <c r="R402" i="1" s="1"/>
  <c r="M391" i="1"/>
  <c r="R391" i="1" s="1"/>
  <c r="M390" i="1"/>
  <c r="M389" i="1"/>
  <c r="M388" i="1"/>
  <c r="R388" i="1" s="1"/>
  <c r="M383" i="1"/>
  <c r="R383" i="1" s="1"/>
  <c r="M381" i="1"/>
  <c r="R381" i="1" s="1"/>
  <c r="M380" i="1"/>
  <c r="M379" i="1"/>
  <c r="R379" i="1" s="1"/>
  <c r="M378" i="1"/>
  <c r="R378" i="1" s="1"/>
  <c r="M377" i="1"/>
  <c r="R377" i="1" s="1"/>
  <c r="M376" i="1"/>
  <c r="R376" i="1" s="1"/>
  <c r="M375" i="1"/>
  <c r="N375" i="1" s="1"/>
  <c r="O375" i="1" s="1"/>
  <c r="M374" i="1"/>
  <c r="R374" i="1" s="1"/>
  <c r="M373" i="1"/>
  <c r="M372" i="1"/>
  <c r="M371" i="1"/>
  <c r="R371" i="1" s="1"/>
  <c r="M370" i="1"/>
  <c r="R370" i="1" s="1"/>
  <c r="M369" i="1"/>
  <c r="M368" i="1"/>
  <c r="M367" i="1"/>
  <c r="R367" i="1" s="1"/>
  <c r="M366" i="1"/>
  <c r="R366" i="1" s="1"/>
  <c r="M364" i="1"/>
  <c r="R364" i="1" s="1"/>
  <c r="M363" i="1"/>
  <c r="M362" i="1"/>
  <c r="R362" i="1" s="1"/>
  <c r="M361" i="1"/>
  <c r="R361" i="1" s="1"/>
  <c r="M360" i="1"/>
  <c r="R360" i="1" s="1"/>
  <c r="M359" i="1"/>
  <c r="R359" i="1" s="1"/>
  <c r="M358" i="1"/>
  <c r="N358" i="1" s="1"/>
  <c r="O358" i="1" s="1"/>
  <c r="M357" i="1"/>
  <c r="R357" i="1" s="1"/>
  <c r="M356" i="1"/>
  <c r="M355" i="1"/>
  <c r="M354" i="1"/>
  <c r="R354" i="1" s="1"/>
  <c r="M353" i="1"/>
  <c r="R353" i="1" s="1"/>
  <c r="M349" i="1"/>
  <c r="M348" i="1"/>
  <c r="M347" i="1"/>
  <c r="R347" i="1" s="1"/>
  <c r="M346" i="1"/>
  <c r="R346" i="1" s="1"/>
  <c r="M343" i="1"/>
  <c r="R343" i="1" s="1"/>
  <c r="M329" i="1"/>
  <c r="M324" i="1"/>
  <c r="R324" i="1" s="1"/>
  <c r="M323" i="1"/>
  <c r="R323" i="1" s="1"/>
  <c r="M314" i="1"/>
  <c r="R314" i="1" s="1"/>
  <c r="M313" i="1"/>
  <c r="R313" i="1" s="1"/>
  <c r="M312" i="1"/>
  <c r="N312" i="1" s="1"/>
  <c r="M308" i="1"/>
  <c r="R308" i="1" s="1"/>
  <c r="M307" i="1"/>
  <c r="M305" i="1"/>
  <c r="R305" i="1" s="1"/>
  <c r="M304" i="1"/>
  <c r="R304" i="1" s="1"/>
  <c r="M303" i="1"/>
  <c r="R303" i="1" s="1"/>
  <c r="M302" i="1"/>
  <c r="M301" i="1"/>
  <c r="M300" i="1"/>
  <c r="R300" i="1" s="1"/>
  <c r="M299" i="1"/>
  <c r="R299" i="1" s="1"/>
  <c r="M277" i="1"/>
  <c r="R277" i="1" s="1"/>
  <c r="M271" i="1"/>
  <c r="R271" i="1" s="1"/>
  <c r="M270" i="1"/>
  <c r="R270" i="1" s="1"/>
  <c r="M262" i="1"/>
  <c r="R262" i="1" s="1"/>
  <c r="M261" i="1"/>
  <c r="R261" i="1" s="1"/>
  <c r="M260" i="1"/>
  <c r="R260" i="1" s="1"/>
  <c r="M259" i="1"/>
  <c r="N259" i="1" s="1"/>
  <c r="O259" i="1" s="1"/>
  <c r="M258" i="1"/>
  <c r="M257" i="1"/>
  <c r="M256" i="1"/>
  <c r="M255" i="1"/>
  <c r="R255" i="1" s="1"/>
  <c r="M254" i="1"/>
  <c r="R254" i="1" s="1"/>
  <c r="M253" i="1"/>
  <c r="R253" i="1" s="1"/>
  <c r="M252" i="1"/>
  <c r="M251" i="1"/>
  <c r="R251" i="1" s="1"/>
  <c r="M250" i="1"/>
  <c r="R250" i="1" s="1"/>
  <c r="M249" i="1"/>
  <c r="R249" i="1" s="1"/>
  <c r="M248" i="1"/>
  <c r="R248" i="1" s="1"/>
  <c r="M247" i="1"/>
  <c r="R247" i="1" s="1"/>
  <c r="M246" i="1"/>
  <c r="R246" i="1" s="1"/>
  <c r="M245" i="1"/>
  <c r="M244" i="1"/>
  <c r="R244" i="1" s="1"/>
  <c r="M243" i="1"/>
  <c r="N243" i="1" s="1"/>
  <c r="M242" i="1"/>
  <c r="M241" i="1"/>
  <c r="M240" i="1"/>
  <c r="M239" i="1"/>
  <c r="R239" i="1" s="1"/>
  <c r="M238" i="1"/>
  <c r="R238" i="1" s="1"/>
  <c r="M237" i="1"/>
  <c r="M235" i="1"/>
  <c r="M234" i="1"/>
  <c r="R234" i="1" s="1"/>
  <c r="M233" i="1"/>
  <c r="R233" i="1" s="1"/>
  <c r="M232" i="1"/>
  <c r="M231" i="1"/>
  <c r="M230" i="1"/>
  <c r="R230" i="1" s="1"/>
  <c r="M229" i="1"/>
  <c r="R229" i="1" s="1"/>
  <c r="M228" i="1"/>
  <c r="R228" i="1" s="1"/>
  <c r="M227" i="1"/>
  <c r="R227" i="1" s="1"/>
  <c r="M226" i="1"/>
  <c r="N226" i="1" s="1"/>
  <c r="M225" i="1"/>
  <c r="M224" i="1"/>
  <c r="M223" i="1"/>
  <c r="M222" i="1"/>
  <c r="R222" i="1" s="1"/>
  <c r="M221" i="1"/>
  <c r="R221" i="1" s="1"/>
  <c r="M220" i="1"/>
  <c r="M219" i="1"/>
  <c r="M218" i="1"/>
  <c r="R218" i="1" s="1"/>
  <c r="M217" i="1"/>
  <c r="R217" i="1" s="1"/>
  <c r="M211" i="1"/>
  <c r="M210" i="1"/>
  <c r="R210" i="1" s="1"/>
  <c r="M209" i="1"/>
  <c r="R209" i="1" s="1"/>
  <c r="M208" i="1"/>
  <c r="R208" i="1" s="1"/>
  <c r="M207" i="1"/>
  <c r="R207" i="1" s="1"/>
  <c r="M206" i="1"/>
  <c r="R206" i="1" s="1"/>
  <c r="M203" i="1"/>
  <c r="N203" i="1" s="1"/>
  <c r="M202" i="1"/>
  <c r="M201" i="1"/>
  <c r="M200" i="1"/>
  <c r="M199" i="1"/>
  <c r="R199" i="1" s="1"/>
  <c r="M198" i="1"/>
  <c r="R198" i="1" s="1"/>
  <c r="M197" i="1"/>
  <c r="M196" i="1"/>
  <c r="M194" i="1"/>
  <c r="R194" i="1" s="1"/>
  <c r="M193" i="1"/>
  <c r="R193" i="1" s="1"/>
  <c r="M192" i="1"/>
  <c r="R192" i="1" s="1"/>
  <c r="M191" i="1"/>
  <c r="M190" i="1"/>
  <c r="R190" i="1"/>
  <c r="M189" i="1"/>
  <c r="R189" i="1" s="1"/>
  <c r="M188" i="1"/>
  <c r="R188" i="1" s="1"/>
  <c r="M187" i="1"/>
  <c r="R187" i="1" s="1"/>
  <c r="M186" i="1"/>
  <c r="N186" i="1" s="1"/>
  <c r="O186" i="1" s="1"/>
  <c r="M185" i="1"/>
  <c r="M184" i="1"/>
  <c r="M180" i="1"/>
  <c r="M179" i="1"/>
  <c r="R179" i="1" s="1"/>
  <c r="M178" i="1"/>
  <c r="R178" i="1" s="1"/>
  <c r="M177" i="1"/>
  <c r="M176" i="1"/>
  <c r="M175" i="1"/>
  <c r="R175" i="1" s="1"/>
  <c r="M173" i="1"/>
  <c r="R173" i="1" s="1"/>
  <c r="M170" i="1"/>
  <c r="R170" i="1" s="1"/>
  <c r="M169" i="1"/>
  <c r="R169" i="1" s="1"/>
  <c r="M163" i="1"/>
  <c r="M162" i="1"/>
  <c r="R162" i="1" s="1"/>
  <c r="M161" i="1"/>
  <c r="M160" i="1"/>
  <c r="R160" i="1" s="1"/>
  <c r="M155" i="1"/>
  <c r="M154" i="1"/>
  <c r="R154" i="1" s="1"/>
  <c r="M153" i="1"/>
  <c r="M152" i="1"/>
  <c r="R152" i="1" s="1"/>
  <c r="M150" i="1"/>
  <c r="R150" i="1" s="1"/>
  <c r="M149" i="1"/>
  <c r="R149" i="1" s="1"/>
  <c r="M148" i="1"/>
  <c r="M145" i="1"/>
  <c r="R145" i="1" s="1"/>
  <c r="M144" i="1"/>
  <c r="M143" i="1"/>
  <c r="R143" i="1" s="1"/>
  <c r="M142" i="1"/>
  <c r="R142" i="1" s="1"/>
  <c r="M141" i="1"/>
  <c r="R141" i="1" s="1"/>
  <c r="M140" i="1"/>
  <c r="R140" i="1" s="1"/>
  <c r="M139" i="1"/>
  <c r="R139" i="1" s="1"/>
  <c r="M138" i="1"/>
  <c r="M137" i="1"/>
  <c r="R137" i="1" s="1"/>
  <c r="M136" i="1"/>
  <c r="R136" i="1" s="1"/>
  <c r="M135" i="1"/>
  <c r="R135" i="1" s="1"/>
  <c r="M134" i="1"/>
  <c r="M133" i="1"/>
  <c r="R133" i="1" s="1"/>
  <c r="M132" i="1"/>
  <c r="M131" i="1"/>
  <c r="R131" i="1" s="1"/>
  <c r="M130" i="1"/>
  <c r="M128" i="1"/>
  <c r="R128" i="1" s="1"/>
  <c r="M127" i="1"/>
  <c r="M126" i="1"/>
  <c r="R126" i="1" s="1"/>
  <c r="M124" i="1"/>
  <c r="R124" i="1" s="1"/>
  <c r="M123" i="1"/>
  <c r="R123" i="1" s="1"/>
  <c r="M122" i="1"/>
  <c r="R122" i="1" s="1"/>
  <c r="M121" i="1"/>
  <c r="R121" i="1" s="1"/>
  <c r="N120" i="1"/>
  <c r="O120" i="1" s="1"/>
  <c r="M119" i="1"/>
  <c r="R119" i="1" s="1"/>
  <c r="M118" i="1"/>
  <c r="R118" i="1" s="1"/>
  <c r="M113" i="1"/>
  <c r="R113" i="1" s="1"/>
  <c r="M112" i="1"/>
  <c r="R112" i="1" s="1"/>
  <c r="M111" i="1"/>
  <c r="R111" i="1" s="1"/>
  <c r="M110" i="1"/>
  <c r="R110" i="1" s="1"/>
  <c r="M109" i="1"/>
  <c r="R109" i="1" s="1"/>
  <c r="M108" i="1"/>
  <c r="M107" i="1"/>
  <c r="R107" i="1" s="1"/>
  <c r="M104" i="1"/>
  <c r="M102" i="1"/>
  <c r="R102" i="1" s="1"/>
  <c r="M98" i="1"/>
  <c r="R98" i="1" s="1"/>
  <c r="M54" i="1"/>
  <c r="R54" i="1" s="1"/>
  <c r="M52" i="1"/>
  <c r="R52" i="1" s="1"/>
  <c r="M51" i="1"/>
  <c r="R51" i="1" s="1"/>
  <c r="M50" i="1"/>
  <c r="M35" i="1"/>
  <c r="R35" i="1" s="1"/>
  <c r="M34" i="1"/>
  <c r="M33" i="1"/>
  <c r="R33" i="1" s="1"/>
  <c r="M11" i="1"/>
  <c r="N464" i="1"/>
  <c r="O464" i="1" s="1"/>
  <c r="N499" i="1"/>
  <c r="O499" i="1" s="1"/>
  <c r="N629" i="1"/>
  <c r="O629" i="1" s="1"/>
  <c r="N57" i="1"/>
  <c r="O57" i="1" s="1"/>
  <c r="N156" i="1"/>
  <c r="O156" i="1" s="1"/>
  <c r="N385" i="1"/>
  <c r="O385" i="1"/>
  <c r="N472" i="1"/>
  <c r="O472" i="1" s="1"/>
  <c r="N542" i="1"/>
  <c r="O542" i="1" s="1"/>
  <c r="N606" i="1"/>
  <c r="O606" i="1" s="1"/>
  <c r="N143" i="1"/>
  <c r="O143" i="1" s="1"/>
  <c r="N154" i="1"/>
  <c r="O154" i="1" s="1"/>
  <c r="N173" i="1"/>
  <c r="O173" i="1" s="1"/>
  <c r="N343" i="1"/>
  <c r="O343" i="1" s="1"/>
  <c r="N381" i="1"/>
  <c r="O381" i="1" s="1"/>
  <c r="N451" i="1"/>
  <c r="O451" i="1" s="1"/>
  <c r="N532" i="1"/>
  <c r="O532" i="1" s="1"/>
  <c r="O565" i="1"/>
  <c r="N612" i="1"/>
  <c r="O612" i="1"/>
  <c r="N164" i="1"/>
  <c r="O164" i="1" s="1"/>
  <c r="N473" i="1"/>
  <c r="O473" i="1" s="1"/>
  <c r="N233" i="1"/>
  <c r="O233" i="1" s="1"/>
  <c r="N250" i="1"/>
  <c r="O250" i="1" s="1"/>
  <c r="N366" i="1"/>
  <c r="O366" i="1" s="1"/>
  <c r="N374" i="1"/>
  <c r="O374" i="1" s="1"/>
  <c r="N383" i="1"/>
  <c r="O383" i="1" s="1"/>
  <c r="N466" i="1"/>
  <c r="O466" i="1" s="1"/>
  <c r="N501" i="1"/>
  <c r="O501" i="1" s="1"/>
  <c r="N541" i="1"/>
  <c r="O541" i="1" s="1"/>
  <c r="N557" i="1"/>
  <c r="O557" i="1" s="1"/>
  <c r="N567" i="1"/>
  <c r="O567" i="1" s="1"/>
  <c r="N631" i="1"/>
  <c r="O631" i="1" s="1"/>
  <c r="N212" i="1"/>
  <c r="O212" i="1" s="1"/>
  <c r="N544" i="1"/>
  <c r="O544" i="1" s="1"/>
  <c r="N617" i="1"/>
  <c r="O617" i="1" s="1"/>
  <c r="N210" i="1"/>
  <c r="O210" i="1" s="1"/>
  <c r="N137" i="1"/>
  <c r="O137" i="1" s="1"/>
  <c r="N160" i="1"/>
  <c r="O160" i="1" s="1"/>
  <c r="N194" i="1"/>
  <c r="O194" i="1" s="1"/>
  <c r="O203" i="1"/>
  <c r="O226" i="1"/>
  <c r="N234" i="1"/>
  <c r="O234" i="1" s="1"/>
  <c r="O243" i="1"/>
  <c r="N300" i="1"/>
  <c r="O300" i="1" s="1"/>
  <c r="O312" i="1"/>
  <c r="O410" i="1"/>
  <c r="O436" i="1"/>
  <c r="O467" i="1"/>
  <c r="N489" i="1"/>
  <c r="O489" i="1" s="1"/>
  <c r="N534" i="1"/>
  <c r="O534" i="1" s="1"/>
  <c r="N558" i="1"/>
  <c r="O558" i="1" s="1"/>
  <c r="N586" i="1"/>
  <c r="O586" i="1" s="1"/>
  <c r="N213" i="1"/>
  <c r="O213" i="1" s="1"/>
  <c r="N440" i="1"/>
  <c r="O440" i="1" s="1"/>
  <c r="N572" i="1"/>
  <c r="O572" i="1" s="1"/>
  <c r="N119" i="1"/>
  <c r="O119" i="1" s="1"/>
  <c r="N187" i="1"/>
  <c r="O187" i="1" s="1"/>
  <c r="N227" i="1"/>
  <c r="O227" i="1" s="1"/>
  <c r="N260" i="1"/>
  <c r="O260" i="1" s="1"/>
  <c r="N359" i="1"/>
  <c r="O359" i="1" s="1"/>
  <c r="N411" i="1"/>
  <c r="O411" i="1" s="1"/>
  <c r="N437" i="1"/>
  <c r="O437" i="1" s="1"/>
  <c r="N469" i="1"/>
  <c r="O469" i="1" s="1"/>
  <c r="N504" i="1"/>
  <c r="O504" i="1" s="1"/>
  <c r="N570" i="1"/>
  <c r="O570" i="1" s="1"/>
  <c r="N599" i="1"/>
  <c r="O599" i="1" s="1"/>
  <c r="N19" i="1"/>
  <c r="O19" i="1" s="1"/>
  <c r="N214" i="1"/>
  <c r="O214" i="1" s="1"/>
  <c r="N494" i="1"/>
  <c r="O494" i="1" s="1"/>
  <c r="N583" i="1"/>
  <c r="O583" i="1" s="1"/>
  <c r="N632" i="1"/>
  <c r="O632" i="1" s="1"/>
  <c r="N98" i="1"/>
  <c r="O98" i="1" s="1"/>
  <c r="N107" i="1"/>
  <c r="O107" i="1" s="1"/>
  <c r="N51" i="1"/>
  <c r="O51" i="1" s="1"/>
  <c r="N131" i="1"/>
  <c r="O131" i="1" s="1"/>
  <c r="N139" i="1"/>
  <c r="O139" i="1" s="1"/>
  <c r="N162" i="1"/>
  <c r="O162" i="1" s="1"/>
  <c r="N188" i="1"/>
  <c r="O188" i="1" s="1"/>
  <c r="N207" i="1"/>
  <c r="O207" i="1" s="1"/>
  <c r="N314" i="1"/>
  <c r="O314" i="1" s="1"/>
  <c r="N360" i="1"/>
  <c r="O360" i="1" s="1"/>
  <c r="N377" i="1"/>
  <c r="O377" i="1" s="1"/>
  <c r="N413" i="1"/>
  <c r="O413" i="1" s="1"/>
  <c r="N438" i="1"/>
  <c r="O438" i="1" s="1"/>
  <c r="N457" i="1"/>
  <c r="O457" i="1" s="1"/>
  <c r="N470" i="1"/>
  <c r="O470" i="1" s="1"/>
  <c r="N492" i="1"/>
  <c r="O492" i="1" s="1"/>
  <c r="N536" i="1"/>
  <c r="O536" i="1" s="1"/>
  <c r="N588" i="1"/>
  <c r="O588" i="1" s="1"/>
  <c r="N600" i="1"/>
  <c r="O600" i="1" s="1"/>
  <c r="N93" i="1"/>
  <c r="O93" i="1" s="1"/>
  <c r="N350" i="1"/>
  <c r="O350" i="1" s="1"/>
  <c r="N442" i="1"/>
  <c r="O442" i="1" s="1"/>
  <c r="N495" i="1"/>
  <c r="O495" i="1" s="1"/>
  <c r="N248" i="1"/>
  <c r="O248" i="1" s="1"/>
  <c r="N122" i="1"/>
  <c r="O122" i="1" s="1"/>
  <c r="N178" i="1"/>
  <c r="O178" i="1" s="1"/>
  <c r="N189" i="1"/>
  <c r="O189" i="1" s="1"/>
  <c r="N229" i="1"/>
  <c r="O229" i="1" s="1"/>
  <c r="N238" i="1"/>
  <c r="O238" i="1" s="1"/>
  <c r="N246" i="1"/>
  <c r="O246" i="1" s="1"/>
  <c r="N254" i="1"/>
  <c r="O254" i="1" s="1"/>
  <c r="N262" i="1"/>
  <c r="O262" i="1" s="1"/>
  <c r="N303" i="1"/>
  <c r="O303" i="1" s="1"/>
  <c r="N323" i="1"/>
  <c r="O323" i="1" s="1"/>
  <c r="N353" i="1"/>
  <c r="O353" i="1" s="1"/>
  <c r="N361" i="1"/>
  <c r="O361" i="1" s="1"/>
  <c r="N370" i="1"/>
  <c r="O370" i="1" s="1"/>
  <c r="N378" i="1"/>
  <c r="O378" i="1" s="1"/>
  <c r="N391" i="1"/>
  <c r="O391" i="1" s="1"/>
  <c r="N431" i="1"/>
  <c r="O431" i="1" s="1"/>
  <c r="N477" i="1"/>
  <c r="O477" i="1" s="1"/>
  <c r="N553" i="1"/>
  <c r="O553" i="1" s="1"/>
  <c r="N561" i="1"/>
  <c r="O561" i="1" s="1"/>
  <c r="N575" i="1"/>
  <c r="O575" i="1" s="1"/>
  <c r="N625" i="1"/>
  <c r="O625" i="1" s="1"/>
  <c r="N21" i="1"/>
  <c r="O21" i="1" s="1"/>
  <c r="N444" i="1"/>
  <c r="O444" i="1" s="1"/>
  <c r="N271" i="1"/>
  <c r="O271" i="1" s="1"/>
  <c r="N35" i="1"/>
  <c r="O35" i="1" s="1"/>
  <c r="N111" i="1"/>
  <c r="O111" i="1" s="1"/>
  <c r="N133" i="1"/>
  <c r="O133" i="1" s="1"/>
  <c r="N141" i="1"/>
  <c r="O141" i="1" s="1"/>
  <c r="N190" i="1"/>
  <c r="O190" i="1" s="1"/>
  <c r="N199" i="1"/>
  <c r="O199" i="1" s="1"/>
  <c r="N222" i="1"/>
  <c r="O222" i="1" s="1"/>
  <c r="N230" i="1"/>
  <c r="O230" i="1" s="1"/>
  <c r="N239" i="1"/>
  <c r="O239" i="1" s="1"/>
  <c r="N255" i="1"/>
  <c r="O255" i="1" s="1"/>
  <c r="N270" i="1"/>
  <c r="O270" i="1" s="1"/>
  <c r="N304" i="1"/>
  <c r="O304" i="1" s="1"/>
  <c r="N362" i="1"/>
  <c r="O362" i="1" s="1"/>
  <c r="N371" i="1"/>
  <c r="O371" i="1" s="1"/>
  <c r="N416" i="1"/>
  <c r="O416" i="1" s="1"/>
  <c r="N432" i="1"/>
  <c r="O432" i="1" s="1"/>
  <c r="N448" i="1"/>
  <c r="O448" i="1" s="1"/>
  <c r="N479" i="1"/>
  <c r="O479" i="1" s="1"/>
  <c r="N498" i="1"/>
  <c r="O498" i="1" s="1"/>
  <c r="N529" i="1"/>
  <c r="O529" i="1" s="1"/>
  <c r="N538" i="1"/>
  <c r="O538" i="1" s="1"/>
  <c r="N554" i="1"/>
  <c r="O554" i="1" s="1"/>
  <c r="N562" i="1"/>
  <c r="O562" i="1" s="1"/>
  <c r="N578" i="1"/>
  <c r="O578" i="1" s="1"/>
  <c r="N592" i="1"/>
  <c r="O592" i="1" s="1"/>
  <c r="N610" i="1"/>
  <c r="O610" i="1" s="1"/>
  <c r="N56" i="1"/>
  <c r="O56" i="1" s="1"/>
  <c r="N146" i="1"/>
  <c r="O146" i="1" s="1"/>
  <c r="N526" i="1"/>
  <c r="O526" i="1" s="1"/>
  <c r="O165" i="1"/>
  <c r="N471" i="1" l="1"/>
  <c r="O471" i="1" s="1"/>
  <c r="N354" i="1"/>
  <c r="O354" i="1" s="1"/>
  <c r="N142" i="1"/>
  <c r="O142" i="1" s="1"/>
  <c r="N458" i="1"/>
  <c r="O458" i="1" s="1"/>
  <c r="N221" i="1"/>
  <c r="O221" i="1" s="1"/>
  <c r="N121" i="1"/>
  <c r="O121" i="1" s="1"/>
  <c r="N548" i="1"/>
  <c r="O548" i="1" s="1"/>
  <c r="N91" i="1"/>
  <c r="O91" i="1" s="1"/>
  <c r="N145" i="1"/>
  <c r="O145" i="1" s="1"/>
  <c r="N453" i="1"/>
  <c r="O453" i="1" s="1"/>
  <c r="N193" i="1"/>
  <c r="O193" i="1" s="1"/>
  <c r="N482" i="1"/>
  <c r="O482" i="1" s="1"/>
  <c r="N249" i="1"/>
  <c r="O249" i="1" s="1"/>
  <c r="N126" i="1"/>
  <c r="O126" i="1" s="1"/>
  <c r="N384" i="1"/>
  <c r="O384" i="1" s="1"/>
  <c r="N402" i="1"/>
  <c r="O402" i="1" s="1"/>
  <c r="N179" i="1"/>
  <c r="O179" i="1" s="1"/>
  <c r="N447" i="1"/>
  <c r="O447" i="1" s="1"/>
  <c r="N506" i="1"/>
  <c r="O506" i="1" s="1"/>
  <c r="N493" i="1"/>
  <c r="O493" i="1" s="1"/>
  <c r="N367" i="1"/>
  <c r="O367" i="1" s="1"/>
  <c r="N435" i="1"/>
  <c r="O435" i="1" s="1"/>
  <c r="N581" i="1"/>
  <c r="O581" i="1" s="1"/>
  <c r="N564" i="1"/>
  <c r="O564" i="1" s="1"/>
  <c r="N175" i="1"/>
  <c r="O175" i="1" s="1"/>
  <c r="N152" i="1"/>
  <c r="O152" i="1" s="1"/>
  <c r="N261" i="1"/>
  <c r="O261" i="1" s="1"/>
  <c r="N427" i="1"/>
  <c r="O427" i="1" s="1"/>
  <c r="N539" i="1"/>
  <c r="O539" i="1" s="1"/>
  <c r="N174" i="1"/>
  <c r="O174" i="1" s="1"/>
  <c r="N198" i="1"/>
  <c r="O198" i="1" s="1"/>
  <c r="N52" i="1"/>
  <c r="O52" i="1" s="1"/>
  <c r="N149" i="1"/>
  <c r="O149" i="1" s="1"/>
  <c r="N109" i="1"/>
  <c r="O109" i="1" s="1"/>
  <c r="N112" i="1"/>
  <c r="O112" i="1" s="1"/>
  <c r="N308" i="1"/>
  <c r="O308" i="1" s="1"/>
  <c r="N128" i="1"/>
  <c r="O128" i="1" s="1"/>
  <c r="N299" i="1"/>
  <c r="O299" i="1" s="1"/>
  <c r="N217" i="1"/>
  <c r="O217" i="1" s="1"/>
  <c r="N208" i="1"/>
  <c r="O208" i="1" s="1"/>
  <c r="N124" i="1"/>
  <c r="O124" i="1" s="1"/>
  <c r="N228" i="1"/>
  <c r="O228" i="1" s="1"/>
  <c r="N170" i="1"/>
  <c r="O170" i="1" s="1"/>
  <c r="N346" i="1"/>
  <c r="O346" i="1" s="1"/>
  <c r="N136" i="1"/>
  <c r="O136" i="1" s="1"/>
  <c r="N379" i="1"/>
  <c r="O379" i="1" s="1"/>
  <c r="N324" i="1"/>
  <c r="O324" i="1" s="1"/>
  <c r="N351" i="1"/>
  <c r="O351" i="1" s="1"/>
  <c r="N528" i="1"/>
  <c r="O528" i="1" s="1"/>
  <c r="N20" i="1"/>
  <c r="O20" i="1" s="1"/>
  <c r="N560" i="1"/>
  <c r="O560" i="1" s="1"/>
  <c r="N313" i="1"/>
  <c r="O313" i="1" s="1"/>
  <c r="N206" i="1"/>
  <c r="O206" i="1" s="1"/>
  <c r="N454" i="1"/>
  <c r="O454" i="1" s="1"/>
  <c r="N388" i="1"/>
  <c r="O388" i="1" s="1"/>
  <c r="N347" i="1"/>
  <c r="O347" i="1" s="1"/>
  <c r="N487" i="1"/>
  <c r="O487" i="1" s="1"/>
  <c r="N556" i="1"/>
  <c r="O556" i="1" s="1"/>
  <c r="N364" i="1"/>
  <c r="O364" i="1" s="1"/>
  <c r="N113" i="1"/>
  <c r="O113" i="1" s="1"/>
  <c r="N605" i="1"/>
  <c r="O605" i="1" s="1"/>
  <c r="N247" i="1"/>
  <c r="O247" i="1" s="1"/>
  <c r="N209" i="1"/>
  <c r="O209" i="1" s="1"/>
  <c r="N169" i="1"/>
  <c r="O169" i="1" s="1"/>
  <c r="N55" i="1"/>
  <c r="O55" i="1" s="1"/>
  <c r="N116" i="1"/>
  <c r="O116" i="1" s="1"/>
  <c r="N601" i="1"/>
  <c r="O601" i="1" s="1"/>
  <c r="N497" i="1"/>
  <c r="O497" i="1" s="1"/>
  <c r="N150" i="1"/>
  <c r="O150" i="1" s="1"/>
  <c r="N552" i="1"/>
  <c r="O552" i="1" s="1"/>
  <c r="N376" i="1"/>
  <c r="O376" i="1" s="1"/>
  <c r="N251" i="1"/>
  <c r="O251" i="1" s="1"/>
  <c r="N218" i="1"/>
  <c r="O218" i="1" s="1"/>
  <c r="N474" i="1"/>
  <c r="O474" i="1" s="1"/>
  <c r="N597" i="1"/>
  <c r="O597" i="1" s="1"/>
  <c r="N407" i="1"/>
  <c r="O407" i="1" s="1"/>
  <c r="N357" i="1"/>
  <c r="O357" i="1" s="1"/>
  <c r="N607" i="1"/>
  <c r="O607" i="1" s="1"/>
  <c r="N192" i="1"/>
  <c r="O192" i="1" s="1"/>
  <c r="N433" i="1"/>
  <c r="O433" i="1" s="1"/>
  <c r="N54" i="1"/>
  <c r="O54" i="1" s="1"/>
  <c r="N461" i="1"/>
  <c r="O461" i="1" s="1"/>
  <c r="N123" i="1"/>
  <c r="O123" i="1" s="1"/>
  <c r="N508" i="1"/>
  <c r="O508" i="1" s="1"/>
  <c r="N590" i="1"/>
  <c r="O590" i="1" s="1"/>
  <c r="N537" i="1"/>
  <c r="O537" i="1" s="1"/>
  <c r="N415" i="1"/>
  <c r="O415" i="1" s="1"/>
  <c r="N244" i="1"/>
  <c r="O244" i="1" s="1"/>
  <c r="N618" i="1"/>
  <c r="O618" i="1" s="1"/>
  <c r="N614" i="1"/>
  <c r="O614" i="1" s="1"/>
  <c r="N439" i="1"/>
  <c r="O439" i="1" s="1"/>
  <c r="N585" i="1"/>
  <c r="O585" i="1" s="1"/>
  <c r="N533" i="1"/>
  <c r="O533" i="1" s="1"/>
  <c r="N419" i="1"/>
  <c r="O419" i="1" s="1"/>
  <c r="N277" i="1"/>
  <c r="O277" i="1" s="1"/>
  <c r="N135" i="1"/>
  <c r="O135" i="1" s="1"/>
  <c r="N33" i="1"/>
  <c r="O33" i="1" s="1"/>
  <c r="N102" i="1"/>
  <c r="O102" i="1" s="1"/>
  <c r="R186" i="1"/>
  <c r="R203" i="1"/>
  <c r="R226" i="1"/>
  <c r="R243" i="1"/>
  <c r="R259" i="1"/>
  <c r="R312" i="1"/>
  <c r="R358" i="1"/>
  <c r="R375" i="1"/>
  <c r="R410" i="1"/>
  <c r="R436" i="1"/>
  <c r="R467" i="1"/>
  <c r="R108" i="1"/>
  <c r="N108" i="1"/>
  <c r="O108" i="1" s="1"/>
  <c r="R138" i="1"/>
  <c r="N138" i="1"/>
  <c r="O138" i="1" s="1"/>
  <c r="R180" i="1"/>
  <c r="N180" i="1"/>
  <c r="O180" i="1" s="1"/>
  <c r="R200" i="1"/>
  <c r="N200" i="1"/>
  <c r="O200" i="1" s="1"/>
  <c r="R237" i="1"/>
  <c r="N237" i="1"/>
  <c r="O237" i="1" s="1"/>
  <c r="R369" i="1"/>
  <c r="N369" i="1"/>
  <c r="O369" i="1" s="1"/>
  <c r="R50" i="1"/>
  <c r="N50" i="1"/>
  <c r="O50" i="1" s="1"/>
  <c r="N148" i="1"/>
  <c r="O148" i="1" s="1"/>
  <c r="R148" i="1"/>
  <c r="R177" i="1"/>
  <c r="N177" i="1"/>
  <c r="R220" i="1"/>
  <c r="N220" i="1"/>
  <c r="O220" i="1" s="1"/>
  <c r="R302" i="1"/>
  <c r="N302" i="1"/>
  <c r="O302" i="1" s="1"/>
  <c r="R349" i="1"/>
  <c r="N349" i="1"/>
  <c r="O349" i="1" s="1"/>
  <c r="R372" i="1"/>
  <c r="N372" i="1"/>
  <c r="O372" i="1" s="1"/>
  <c r="R430" i="1"/>
  <c r="N430" i="1"/>
  <c r="O430" i="1" s="1"/>
  <c r="R130" i="1"/>
  <c r="N130" i="1"/>
  <c r="O130" i="1" s="1"/>
  <c r="R161" i="1"/>
  <c r="N161" i="1"/>
  <c r="O161" i="1" s="1"/>
  <c r="R197" i="1"/>
  <c r="N197" i="1"/>
  <c r="O197" i="1" s="1"/>
  <c r="R223" i="1"/>
  <c r="N223" i="1"/>
  <c r="O223" i="1" s="1"/>
  <c r="R240" i="1"/>
  <c r="N240" i="1"/>
  <c r="O240" i="1" s="1"/>
  <c r="R256" i="1"/>
  <c r="N256" i="1"/>
  <c r="O256" i="1" s="1"/>
  <c r="R355" i="1"/>
  <c r="N355" i="1"/>
  <c r="O355" i="1" s="1"/>
  <c r="R390" i="1"/>
  <c r="N390" i="1"/>
  <c r="O390" i="1" s="1"/>
  <c r="R405" i="1"/>
  <c r="N405" i="1"/>
  <c r="O405" i="1" s="1"/>
  <c r="N253" i="1"/>
  <c r="O253" i="1" s="1"/>
  <c r="N305" i="1"/>
  <c r="O305" i="1" s="1"/>
  <c r="R34" i="1"/>
  <c r="N34" i="1"/>
  <c r="O34" i="1" s="1"/>
  <c r="N104" i="1"/>
  <c r="O104" i="1" s="1"/>
  <c r="O94" i="1" s="1"/>
  <c r="R104" i="1"/>
  <c r="N127" i="1"/>
  <c r="O127" i="1" s="1"/>
  <c r="R127" i="1"/>
  <c r="N144" i="1"/>
  <c r="O144" i="1" s="1"/>
  <c r="R144" i="1"/>
  <c r="R155" i="1"/>
  <c r="N155" i="1"/>
  <c r="O155" i="1" s="1"/>
  <c r="N118" i="1"/>
  <c r="O118" i="1" s="1"/>
  <c r="N110" i="1"/>
  <c r="O110" i="1" s="1"/>
  <c r="N140" i="1"/>
  <c r="O140" i="1" s="1"/>
  <c r="R191" i="1"/>
  <c r="N191" i="1"/>
  <c r="O191" i="1" s="1"/>
  <c r="R231" i="1"/>
  <c r="N231" i="1"/>
  <c r="O231" i="1" s="1"/>
  <c r="R245" i="1"/>
  <c r="N245" i="1"/>
  <c r="O245" i="1" s="1"/>
  <c r="R428" i="1"/>
  <c r="N428" i="1"/>
  <c r="O428" i="1" s="1"/>
  <c r="R92" i="1"/>
  <c r="N92" i="1"/>
  <c r="O92" i="1" s="1"/>
  <c r="R132" i="1"/>
  <c r="N132" i="1"/>
  <c r="O132" i="1" s="1"/>
  <c r="R163" i="1"/>
  <c r="N163" i="1"/>
  <c r="O163" i="1" s="1"/>
  <c r="R176" i="1"/>
  <c r="N176" i="1"/>
  <c r="O176" i="1" s="1"/>
  <c r="R196" i="1"/>
  <c r="N196" i="1"/>
  <c r="O196" i="1" s="1"/>
  <c r="R211" i="1"/>
  <c r="N211" i="1"/>
  <c r="O211" i="1" s="1"/>
  <c r="R219" i="1"/>
  <c r="N219" i="1"/>
  <c r="O219" i="1" s="1"/>
  <c r="N232" i="1"/>
  <c r="O232" i="1" s="1"/>
  <c r="R232" i="1"/>
  <c r="R235" i="1"/>
  <c r="N235" i="1"/>
  <c r="O235" i="1" s="1"/>
  <c r="R252" i="1"/>
  <c r="N252" i="1"/>
  <c r="O252" i="1" s="1"/>
  <c r="R301" i="1"/>
  <c r="N301" i="1"/>
  <c r="O301" i="1" s="1"/>
  <c r="R502" i="1"/>
  <c r="N502" i="1"/>
  <c r="O502" i="1" s="1"/>
  <c r="R569" i="1"/>
  <c r="N569" i="1"/>
  <c r="O569" i="1" s="1"/>
  <c r="N11" i="1"/>
  <c r="O11" i="1" s="1"/>
  <c r="R11" i="1"/>
  <c r="N134" i="1"/>
  <c r="O134" i="1" s="1"/>
  <c r="R134" i="1"/>
  <c r="R153" i="1"/>
  <c r="N153" i="1"/>
  <c r="O153" i="1" s="1"/>
  <c r="N184" i="1"/>
  <c r="O184" i="1" s="1"/>
  <c r="R184" i="1"/>
  <c r="N201" i="1"/>
  <c r="O201" i="1" s="1"/>
  <c r="R201" i="1"/>
  <c r="N224" i="1"/>
  <c r="O224" i="1" s="1"/>
  <c r="R224" i="1"/>
  <c r="N241" i="1"/>
  <c r="O241" i="1" s="1"/>
  <c r="R241" i="1"/>
  <c r="N257" i="1"/>
  <c r="O257" i="1" s="1"/>
  <c r="R257" i="1"/>
  <c r="N307" i="1"/>
  <c r="O307" i="1" s="1"/>
  <c r="R307" i="1"/>
  <c r="N356" i="1"/>
  <c r="O356" i="1" s="1"/>
  <c r="R356" i="1"/>
  <c r="N373" i="1"/>
  <c r="O373" i="1" s="1"/>
  <c r="R373" i="1"/>
  <c r="N406" i="1"/>
  <c r="O406" i="1" s="1"/>
  <c r="R406" i="1"/>
  <c r="N434" i="1"/>
  <c r="O434" i="1" s="1"/>
  <c r="R434" i="1"/>
  <c r="N465" i="1"/>
  <c r="O465" i="1" s="1"/>
  <c r="R465" i="1"/>
  <c r="N500" i="1"/>
  <c r="O500" i="1" s="1"/>
  <c r="R500" i="1"/>
  <c r="R546" i="1"/>
  <c r="N546" i="1"/>
  <c r="O546" i="1" s="1"/>
  <c r="R348" i="1"/>
  <c r="N348" i="1"/>
  <c r="O348" i="1" s="1"/>
  <c r="R363" i="1"/>
  <c r="N363" i="1"/>
  <c r="O363" i="1" s="1"/>
  <c r="R389" i="1"/>
  <c r="N389" i="1"/>
  <c r="O389" i="1" s="1"/>
  <c r="R417" i="1"/>
  <c r="N417" i="1"/>
  <c r="O417" i="1" s="1"/>
  <c r="R455" i="1"/>
  <c r="N455" i="1"/>
  <c r="O455" i="1" s="1"/>
  <c r="R481" i="1"/>
  <c r="N481" i="1"/>
  <c r="O481" i="1" s="1"/>
  <c r="R540" i="1"/>
  <c r="R565" i="1"/>
  <c r="R616" i="1"/>
  <c r="N616" i="1"/>
  <c r="O616" i="1" s="1"/>
  <c r="N630" i="1"/>
  <c r="O630" i="1" s="1"/>
  <c r="R630" i="1"/>
  <c r="N543" i="1"/>
  <c r="O543" i="1" s="1"/>
  <c r="R543" i="1"/>
  <c r="R587" i="1"/>
  <c r="N587" i="1"/>
  <c r="O587" i="1" s="1"/>
  <c r="R441" i="1"/>
  <c r="N441" i="1"/>
  <c r="O441" i="1" s="1"/>
  <c r="R185" i="1"/>
  <c r="N185" i="1"/>
  <c r="O185" i="1" s="1"/>
  <c r="R202" i="1"/>
  <c r="N202" i="1"/>
  <c r="O202" i="1" s="1"/>
  <c r="R225" i="1"/>
  <c r="N225" i="1"/>
  <c r="O225" i="1" s="1"/>
  <c r="R242" i="1"/>
  <c r="N242" i="1"/>
  <c r="O242" i="1" s="1"/>
  <c r="R258" i="1"/>
  <c r="N258" i="1"/>
  <c r="O258" i="1" s="1"/>
  <c r="R329" i="1"/>
  <c r="N329" i="1"/>
  <c r="O329" i="1" s="1"/>
  <c r="R368" i="1"/>
  <c r="N368" i="1"/>
  <c r="O368" i="1" s="1"/>
  <c r="R380" i="1"/>
  <c r="N380" i="1"/>
  <c r="O380" i="1" s="1"/>
  <c r="R429" i="1"/>
  <c r="N429" i="1"/>
  <c r="O429" i="1" s="1"/>
  <c r="R449" i="1"/>
  <c r="N449" i="1"/>
  <c r="O449" i="1" s="1"/>
  <c r="R490" i="1"/>
  <c r="N490" i="1"/>
  <c r="O490" i="1" s="1"/>
  <c r="R535" i="1"/>
  <c r="N535" i="1"/>
  <c r="O535" i="1" s="1"/>
  <c r="R559" i="1"/>
  <c r="N559" i="1"/>
  <c r="O559" i="1" s="1"/>
  <c r="N596" i="1"/>
  <c r="O596" i="1" s="1"/>
  <c r="R596" i="1"/>
  <c r="N408" i="1"/>
  <c r="O408" i="1" s="1"/>
  <c r="R408" i="1"/>
  <c r="M595" i="1"/>
  <c r="M603" i="1"/>
  <c r="M611" i="1"/>
  <c r="M624" i="1"/>
  <c r="M604" i="1"/>
  <c r="M635" i="1"/>
  <c r="N634" i="1"/>
  <c r="O634" i="1" s="1"/>
  <c r="N598" i="1"/>
  <c r="O598" i="1" s="1"/>
  <c r="N579" i="1"/>
  <c r="O579" i="1" s="1"/>
  <c r="N555" i="1"/>
  <c r="O555" i="1" s="1"/>
  <c r="N531" i="1"/>
  <c r="O531" i="1" s="1"/>
  <c r="M613" i="1"/>
  <c r="M628" i="1"/>
  <c r="M59" i="1"/>
  <c r="M574" i="1"/>
  <c r="M236" i="1"/>
  <c r="O584" i="1" l="1"/>
  <c r="O22" i="1"/>
  <c r="R574" i="1"/>
  <c r="N574" i="1"/>
  <c r="O574" i="1" s="1"/>
  <c r="R628" i="1"/>
  <c r="N628" i="1"/>
  <c r="O628" i="1" s="1"/>
  <c r="O10" i="1"/>
  <c r="O177" i="1"/>
  <c r="O157" i="1"/>
  <c r="N236" i="1"/>
  <c r="O236" i="1" s="1"/>
  <c r="R236" i="1"/>
  <c r="R613" i="1"/>
  <c r="N613" i="1"/>
  <c r="O613" i="1" s="1"/>
  <c r="O409" i="1"/>
  <c r="O545" i="1"/>
  <c r="R635" i="1"/>
  <c r="N635" i="1"/>
  <c r="O635" i="1" s="1"/>
  <c r="R604" i="1"/>
  <c r="N604" i="1"/>
  <c r="O604" i="1" s="1"/>
  <c r="R611" i="1"/>
  <c r="N611" i="1"/>
  <c r="O611" i="1" s="1"/>
  <c r="R595" i="1"/>
  <c r="N595" i="1"/>
  <c r="O595" i="1" s="1"/>
  <c r="O181" i="1"/>
  <c r="O72" i="1"/>
  <c r="O352" i="1"/>
  <c r="O105" i="1"/>
  <c r="O445" i="1"/>
  <c r="R59" i="1"/>
  <c r="N59" i="1"/>
  <c r="O59" i="1" s="1"/>
  <c r="O36" i="1" s="1"/>
  <c r="O550" i="1"/>
  <c r="R624" i="1"/>
  <c r="N624" i="1"/>
  <c r="O624" i="1" s="1"/>
  <c r="R603" i="1"/>
  <c r="N603" i="1"/>
  <c r="O603" i="1" s="1"/>
  <c r="O386" i="1"/>
  <c r="R637" i="1"/>
  <c r="O297" i="1"/>
  <c r="O215" i="1"/>
  <c r="O309" i="1"/>
  <c r="O167" i="1"/>
  <c r="O204" i="1"/>
  <c r="O589" i="1" l="1"/>
  <c r="O608" i="1"/>
  <c r="O633" i="1"/>
  <c r="O7" i="1" l="1"/>
  <c r="O637" i="1" s="1"/>
  <c r="P57" i="1"/>
  <c r="P586" i="1"/>
  <c r="P254" i="1"/>
  <c r="P221" i="1"/>
  <c r="P590" i="1"/>
  <c r="P567" i="1"/>
  <c r="P607" i="1"/>
  <c r="P381" i="1"/>
  <c r="P443" i="1"/>
  <c r="P259" i="1"/>
  <c r="P494" i="1"/>
  <c r="P277" i="1"/>
  <c r="P618" i="1"/>
  <c r="P433" i="1"/>
  <c r="P536" i="1"/>
  <c r="P597" i="1"/>
  <c r="P631" i="1"/>
  <c r="P458" i="1"/>
  <c r="P461" i="1"/>
  <c r="P528" i="1"/>
  <c r="P142" i="1"/>
  <c r="P371" i="1"/>
  <c r="P244" i="1"/>
  <c r="P116" i="1"/>
  <c r="P251" i="1"/>
  <c r="P312" i="1"/>
  <c r="P139" i="1"/>
  <c r="P562" i="1"/>
  <c r="P560" i="1"/>
  <c r="P55" i="1"/>
  <c r="P193" i="1"/>
  <c r="P561" i="1"/>
  <c r="P190" i="1"/>
  <c r="P54" i="1"/>
  <c r="P227" i="1"/>
  <c r="P52" i="1"/>
  <c r="P565" i="1"/>
  <c r="P431" i="1"/>
  <c r="P162" i="1"/>
  <c r="P233" i="1"/>
  <c r="P532" i="1"/>
  <c r="P614" i="1"/>
  <c r="P249" i="1"/>
  <c r="P526" i="1"/>
  <c r="P370" i="1"/>
  <c r="P238" i="1"/>
  <c r="P308" i="1"/>
  <c r="P109" i="1"/>
  <c r="P440" i="1"/>
  <c r="P250" i="1"/>
  <c r="P113" i="1"/>
  <c r="P366" i="1"/>
  <c r="P585" i="1"/>
  <c r="P194" i="1"/>
  <c r="P402" i="1"/>
  <c r="P313" i="1"/>
  <c r="P385" i="1"/>
  <c r="P453" i="1"/>
  <c r="P606" i="1"/>
  <c r="P188" i="1"/>
  <c r="P102" i="1"/>
  <c r="P121" i="1"/>
  <c r="P154" i="1"/>
  <c r="P226" i="1"/>
  <c r="P416" i="1"/>
  <c r="P170" i="1"/>
  <c r="P187" i="1"/>
  <c r="P271" i="1"/>
  <c r="P564" i="1"/>
  <c r="P457" i="1"/>
  <c r="P415" i="1"/>
  <c r="P442" i="1"/>
  <c r="P146" i="1"/>
  <c r="P198" i="1"/>
  <c r="P160" i="1"/>
  <c r="P20" i="1"/>
  <c r="P362" i="1"/>
  <c r="P123" i="1"/>
  <c r="P438" i="1"/>
  <c r="P255" i="1"/>
  <c r="P553" i="1"/>
  <c r="P472" i="1"/>
  <c r="P464" i="1"/>
  <c r="P361" i="1"/>
  <c r="P210" i="1"/>
  <c r="P179" i="1"/>
  <c r="P583" i="1"/>
  <c r="P411" i="1"/>
  <c r="P217" i="1"/>
  <c r="P558" i="1"/>
  <c r="P383" i="1"/>
  <c r="P497" i="1"/>
  <c r="P93" i="1"/>
  <c r="P120" i="1"/>
  <c r="P534" i="1"/>
  <c r="P413" i="1"/>
  <c r="P439" i="1"/>
  <c r="P360" i="1"/>
  <c r="P473" i="1"/>
  <c r="P260" i="1"/>
  <c r="P539" i="1"/>
  <c r="P489" i="1"/>
  <c r="P557" i="1"/>
  <c r="P391" i="1"/>
  <c r="P207" i="1"/>
  <c r="P504" i="1"/>
  <c r="P454" i="1"/>
  <c r="P448" i="1"/>
  <c r="P581" i="1"/>
  <c r="P189" i="1"/>
  <c r="P91" i="1"/>
  <c r="P152" i="1"/>
  <c r="P98" i="1"/>
  <c r="P367" i="1"/>
  <c r="P487" i="1"/>
  <c r="P605" i="1"/>
  <c r="P508" i="1"/>
  <c r="P303" i="1"/>
  <c r="P612" i="1"/>
  <c r="P584" i="1"/>
  <c r="P630" i="1"/>
  <c r="P11" i="1"/>
  <c r="P127" i="1"/>
  <c r="P223" i="1"/>
  <c r="P449" i="1"/>
  <c r="P202" i="1"/>
  <c r="P481" i="1"/>
  <c r="P465" i="1"/>
  <c r="P224" i="1"/>
  <c r="P140" i="1"/>
  <c r="P197" i="1"/>
  <c r="P220" i="1"/>
  <c r="P108" i="1"/>
  <c r="P22" i="1"/>
  <c r="P500" i="1"/>
  <c r="P241" i="1"/>
  <c r="P253" i="1"/>
  <c r="P161" i="1"/>
  <c r="P200" i="1"/>
  <c r="P417" i="1"/>
  <c r="P546" i="1"/>
  <c r="P176" i="1"/>
  <c r="P406" i="1"/>
  <c r="P232" i="1"/>
  <c r="P355" i="1"/>
  <c r="P237" i="1"/>
  <c r="P490" i="1"/>
  <c r="P225" i="1"/>
  <c r="P434" i="1"/>
  <c r="P201" i="1"/>
  <c r="P245" i="1"/>
  <c r="P372" i="1"/>
  <c r="P138" i="1"/>
  <c r="P329" i="1"/>
  <c r="P502" i="1"/>
  <c r="P132" i="1"/>
  <c r="P596" i="1"/>
  <c r="P184" i="1"/>
  <c r="P428" i="1"/>
  <c r="P144" i="1"/>
  <c r="P180" i="1"/>
  <c r="P555" i="1"/>
  <c r="P429" i="1"/>
  <c r="P389" i="1"/>
  <c r="P569" i="1"/>
  <c r="P219" i="1"/>
  <c r="P34" i="1"/>
  <c r="P118" i="1"/>
  <c r="P559" i="1"/>
  <c r="P196" i="1"/>
  <c r="P305" i="1"/>
  <c r="P163" i="1"/>
  <c r="P579" i="1"/>
  <c r="P408" i="1"/>
  <c r="P373" i="1"/>
  <c r="P256" i="1"/>
  <c r="P302" i="1"/>
  <c r="P50" i="1"/>
  <c r="P535" i="1"/>
  <c r="P242" i="1"/>
  <c r="P616" i="1"/>
  <c r="P252" i="1"/>
  <c r="P531" i="1"/>
  <c r="P543" i="1"/>
  <c r="P257" i="1"/>
  <c r="P134" i="1"/>
  <c r="P231" i="1"/>
  <c r="P104" i="1"/>
  <c r="P240" i="1"/>
  <c r="P349" i="1"/>
  <c r="P368" i="1"/>
  <c r="P587" i="1"/>
  <c r="P348" i="1"/>
  <c r="P301" i="1"/>
  <c r="P258" i="1"/>
  <c r="P235" i="1"/>
  <c r="P155" i="1"/>
  <c r="P550" i="1"/>
  <c r="P603" i="1"/>
  <c r="P352" i="1"/>
  <c r="P574" i="1"/>
  <c r="P59" i="1"/>
  <c r="P72" i="1"/>
  <c r="P177" i="1"/>
  <c r="P167" i="1"/>
  <c r="P624" i="1"/>
  <c r="P445" i="1"/>
  <c r="P635" i="1"/>
  <c r="P545" i="1"/>
  <c r="P181" i="1"/>
  <c r="P236" i="1"/>
  <c r="P309" i="1"/>
  <c r="P611" i="1"/>
  <c r="P595" i="1"/>
  <c r="P36" i="1"/>
  <c r="P215" i="1"/>
  <c r="P105" i="1"/>
  <c r="P10" i="1"/>
  <c r="P409" i="1"/>
  <c r="P613" i="1"/>
  <c r="P386" i="1"/>
  <c r="P604" i="1"/>
  <c r="P297" i="1"/>
  <c r="P157" i="1"/>
  <c r="P204" i="1"/>
  <c r="P628" i="1"/>
  <c r="P633" i="1"/>
  <c r="P608" i="1"/>
  <c r="P589" i="1"/>
  <c r="P554" i="1" l="1"/>
  <c r="P436" i="1"/>
  <c r="P135" i="1"/>
  <c r="P186" i="1"/>
  <c r="P492" i="1"/>
  <c r="P469" i="1"/>
  <c r="P501" i="1"/>
  <c r="P552" i="1"/>
  <c r="P248" i="1"/>
  <c r="P145" i="1"/>
  <c r="P270" i="1"/>
  <c r="P470" i="1"/>
  <c r="P112" i="1"/>
  <c r="P111" i="1"/>
  <c r="P323" i="1"/>
  <c r="P229" i="1"/>
  <c r="P498" i="1"/>
  <c r="P447" i="1"/>
  <c r="P499" i="1"/>
  <c r="P222" i="1"/>
  <c r="P228" i="1"/>
  <c r="P351" i="1"/>
  <c r="P570" i="1"/>
  <c r="P544" i="1"/>
  <c r="P206" i="1"/>
  <c r="P427" i="1"/>
  <c r="P234" i="1"/>
  <c r="P33" i="1"/>
  <c r="P126" i="1"/>
  <c r="P343" i="1"/>
  <c r="P122" i="1"/>
  <c r="P506" i="1"/>
  <c r="P214" i="1"/>
  <c r="P304" i="1"/>
  <c r="P451" i="1"/>
  <c r="P444" i="1"/>
  <c r="P247" i="1"/>
  <c r="P482" i="1"/>
  <c r="P592" i="1"/>
  <c r="P136" i="1"/>
  <c r="P625" i="1"/>
  <c r="P617" i="1"/>
  <c r="P578" i="1"/>
  <c r="P124" i="1"/>
  <c r="P388" i="1"/>
  <c r="P467" i="1"/>
  <c r="P599" i="1"/>
  <c r="P359" i="1"/>
  <c r="P56" i="1"/>
  <c r="P376" i="1"/>
  <c r="P588" i="1"/>
  <c r="P364" i="1"/>
  <c r="P533" i="1"/>
  <c r="P213" i="1"/>
  <c r="P131" i="1"/>
  <c r="P208" i="1"/>
  <c r="P384" i="1"/>
  <c r="P173" i="1"/>
  <c r="P51" i="1"/>
  <c r="P324" i="1"/>
  <c r="P493" i="1"/>
  <c r="P143" i="1"/>
  <c r="P141" i="1"/>
  <c r="P262" i="1"/>
  <c r="P474" i="1"/>
  <c r="P133" i="1"/>
  <c r="P58" i="1"/>
  <c r="P212" i="1"/>
  <c r="P375" i="1"/>
  <c r="P350" i="1"/>
  <c r="P164" i="1"/>
  <c r="P363" i="1"/>
  <c r="P598" i="1"/>
  <c r="P191" i="1"/>
  <c r="P148" i="1"/>
  <c r="P455" i="1"/>
  <c r="P110" i="1"/>
  <c r="P185" i="1"/>
  <c r="P430" i="1"/>
  <c r="P356" i="1"/>
  <c r="P441" i="1"/>
  <c r="P390" i="1"/>
  <c r="P94" i="1"/>
  <c r="P130" i="1"/>
  <c r="P634" i="1"/>
  <c r="P380" i="1"/>
  <c r="P92" i="1"/>
  <c r="P153" i="1"/>
  <c r="P405" i="1"/>
  <c r="P211" i="1"/>
  <c r="P369" i="1"/>
  <c r="P307" i="1"/>
  <c r="P632" i="1"/>
  <c r="P299" i="1"/>
  <c r="P600" i="1"/>
  <c r="P354" i="1"/>
  <c r="P477" i="1"/>
  <c r="P137" i="1"/>
  <c r="P346" i="1"/>
  <c r="P199" i="1"/>
  <c r="P432" i="1"/>
  <c r="P575" i="1"/>
  <c r="P192" i="1"/>
  <c r="P572" i="1"/>
  <c r="P156" i="1"/>
  <c r="P601" i="1"/>
  <c r="P538" i="1"/>
  <c r="P378" i="1"/>
  <c r="P437" i="1"/>
  <c r="P150" i="1"/>
  <c r="P548" i="1"/>
  <c r="P314" i="1"/>
  <c r="P479" i="1"/>
  <c r="P165" i="1"/>
  <c r="P419" i="1"/>
  <c r="P175" i="1"/>
  <c r="P230" i="1"/>
  <c r="P243" i="1"/>
  <c r="P21" i="1"/>
  <c r="P35" i="1"/>
  <c r="P629" i="1"/>
  <c r="P379" i="1"/>
  <c r="P174" i="1"/>
  <c r="P149" i="1"/>
  <c r="P495" i="1"/>
  <c r="P261" i="1"/>
  <c r="P537" i="1"/>
  <c r="P610" i="1"/>
  <c r="P169" i="1"/>
  <c r="P239" i="1"/>
  <c r="P246" i="1"/>
  <c r="P300" i="1"/>
  <c r="P218" i="1"/>
  <c r="P358" i="1"/>
  <c r="P529" i="1"/>
  <c r="P353" i="1"/>
  <c r="P410" i="1"/>
  <c r="P203" i="1"/>
  <c r="P377" i="1"/>
  <c r="P466" i="1"/>
  <c r="P471" i="1"/>
  <c r="P540" i="1"/>
  <c r="P178" i="1"/>
  <c r="P128" i="1"/>
  <c r="P119" i="1"/>
  <c r="P209" i="1"/>
  <c r="P357" i="1"/>
  <c r="P541" i="1"/>
  <c r="P435" i="1"/>
  <c r="P374" i="1"/>
  <c r="P542" i="1"/>
  <c r="P107" i="1"/>
  <c r="P556" i="1"/>
  <c r="P347" i="1"/>
  <c r="P407" i="1"/>
  <c r="P19" i="1"/>
  <c r="P637" i="1" l="1"/>
</calcChain>
</file>

<file path=xl/sharedStrings.xml><?xml version="1.0" encoding="utf-8"?>
<sst xmlns="http://schemas.openxmlformats.org/spreadsheetml/2006/main" count="4494" uniqueCount="1542">
  <si>
    <t>Tubo PVC soldável Ø 20 mm</t>
  </si>
  <si>
    <t>Tubo PVC soldável Ø 25 mm</t>
  </si>
  <si>
    <t>Tubo PVC soldável Ø 32 mm</t>
  </si>
  <si>
    <t>Tubo PVC soldável Ø 50 mm</t>
  </si>
  <si>
    <t>Tubo PVC soldável Ø 60 mm</t>
  </si>
  <si>
    <t>PLANILHA ORÇAMENTÁRIA DE REPACTUAÇÃO DE OBRA PARALISADA</t>
  </si>
  <si>
    <t>DADOS DA OBRA</t>
  </si>
  <si>
    <t>LEGENDA</t>
  </si>
  <si>
    <t>PROJETO:</t>
  </si>
  <si>
    <t>Proinfância - Tipo 1- opção 220V com sapatas</t>
  </si>
  <si>
    <t>Serviço que não será executado (executado 100% no pacto original) - (ZERAR QUANTITATIVOS)</t>
  </si>
  <si>
    <t>ID DE IDENT:</t>
  </si>
  <si>
    <t>ID 1011108</t>
  </si>
  <si>
    <t>BDI:</t>
  </si>
  <si>
    <t>NOME OBRA:</t>
  </si>
  <si>
    <t>(1011108) PAC 2 - CRECHE/PRÉ-ESCOLA 001</t>
  </si>
  <si>
    <t>Refer.:</t>
  </si>
  <si>
    <t>Sinapi 04/2024 e ORSE 03/2024 (outras)</t>
  </si>
  <si>
    <t>Item complementar não incluso no pacto original</t>
  </si>
  <si>
    <t>ENDEREÇO:</t>
  </si>
  <si>
    <t>RUA SEVERINO INÁCIO DA SILVA, S/N.CONJUNTO RAFAEL FERNANDES</t>
  </si>
  <si>
    <t>Com desoneração</t>
  </si>
  <si>
    <t>PLANILHA DE REPACTUAÇÃO COM BASE NA PLANILHA DO PACTO ORIGINAL</t>
  </si>
  <si>
    <t>SERVIÇOS PLANILHA DO PACTO ORIGINAL</t>
  </si>
  <si>
    <t>SERVIÇOS DA NOVA PACTUAÇÃO</t>
  </si>
  <si>
    <t>VALORES ATUALIZADOS (REPACTUAÇÃO)</t>
  </si>
  <si>
    <t>ITEM</t>
  </si>
  <si>
    <t>CÓDIGO</t>
  </si>
  <si>
    <t>FONTE</t>
  </si>
  <si>
    <t>DESCRIÇÃO DOS SERVIÇOS</t>
  </si>
  <si>
    <t>UNID.</t>
  </si>
  <si>
    <t>QUANT.</t>
  </si>
  <si>
    <t>% (EXEC)</t>
  </si>
  <si>
    <t>UND</t>
  </si>
  <si>
    <t>QTD</t>
  </si>
  <si>
    <t>VALOR TOTAL</t>
  </si>
  <si>
    <t>SERVIÇOS PRELIMINARES</t>
  </si>
  <si>
    <t>1.1</t>
  </si>
  <si>
    <t>74209/1</t>
  </si>
  <si>
    <t>SINAPI</t>
  </si>
  <si>
    <t>Placa da obra - padrão Governo Federal</t>
  </si>
  <si>
    <t>m²</t>
  </si>
  <si>
    <t>1.2</t>
  </si>
  <si>
    <t>C2851</t>
  </si>
  <si>
    <t>SEINFRA</t>
  </si>
  <si>
    <t>Instalação provisória de água</t>
  </si>
  <si>
    <t>un</t>
  </si>
  <si>
    <t>-</t>
  </si>
  <si>
    <t>1.3</t>
  </si>
  <si>
    <t>73960/1</t>
  </si>
  <si>
    <t>Instalação provisória de energia elétrica em baixa tensão</t>
  </si>
  <si>
    <t>1.4</t>
  </si>
  <si>
    <t>C2849</t>
  </si>
  <si>
    <t>Instalações provisórias de esgoto</t>
  </si>
  <si>
    <t>1.5</t>
  </si>
  <si>
    <t>73805/1</t>
  </si>
  <si>
    <t>Barracões provisórios (depósito, escritório, vestiário e refeitório) com piso cimentado</t>
  </si>
  <si>
    <t>1.6</t>
  </si>
  <si>
    <t>74077/2</t>
  </si>
  <si>
    <t>Locação da obra (execução de gabarito)</t>
  </si>
  <si>
    <t>1.7</t>
  </si>
  <si>
    <t>C2290</t>
  </si>
  <si>
    <t>Sondagem do terreno ( um furo de 7m a cada 200 m²)</t>
  </si>
  <si>
    <t>m</t>
  </si>
  <si>
    <t>1.8</t>
  </si>
  <si>
    <t>74220/1</t>
  </si>
  <si>
    <t>Tapume de chapa de madeira compensada, 6mm (40x2,00m, frente do terreno)</t>
  </si>
  <si>
    <t>1.9</t>
  </si>
  <si>
    <t>Demolição de alvenaria de bloco furado, de forma manual, sem reaproveitamento. Af_12/2017</t>
  </si>
  <si>
    <t>m³</t>
  </si>
  <si>
    <t>1.10</t>
  </si>
  <si>
    <t>Rasgo em alvenaria para eletrodutos com diametros menores ou iguais a 40 mm. Af_05/2015</t>
  </si>
  <si>
    <t>1.11</t>
  </si>
  <si>
    <t>MOVIMENTO DE TERRA PARA FUNDAÇÕES</t>
  </si>
  <si>
    <t>2.1</t>
  </si>
  <si>
    <t>EDIFICAÇÃO</t>
  </si>
  <si>
    <t>2.1.1</t>
  </si>
  <si>
    <t>2.1.2</t>
  </si>
  <si>
    <t>79517/1</t>
  </si>
  <si>
    <t>2.1.3</t>
  </si>
  <si>
    <t>76444/1</t>
  </si>
  <si>
    <t>Regularização e compactação do fundo de valas</t>
  </si>
  <si>
    <t>2.1.4</t>
  </si>
  <si>
    <t>Reaterro apiloado de vala com material da obra</t>
  </si>
  <si>
    <t>2.2</t>
  </si>
  <si>
    <t>MURETA E ABRIGO GÁS</t>
  </si>
  <si>
    <t>2.2.1</t>
  </si>
  <si>
    <t>2.2.2</t>
  </si>
  <si>
    <t>2.2.3</t>
  </si>
  <si>
    <t>2.3</t>
  </si>
  <si>
    <t>CASTELO D'ÁGUA</t>
  </si>
  <si>
    <t>2.3.1</t>
  </si>
  <si>
    <t>2.3.2</t>
  </si>
  <si>
    <t>2.3.3</t>
  </si>
  <si>
    <t>FUNDAÇÕES</t>
  </si>
  <si>
    <t>3.1</t>
  </si>
  <si>
    <t>CONCRETO ARMADO PARA FUNDAÇÕES - SAPATAS</t>
  </si>
  <si>
    <t>3.1.1</t>
  </si>
  <si>
    <t>73907/6</t>
  </si>
  <si>
    <t>Lastro de concreto magro (e=3,0 cm) - preparo mecânico</t>
  </si>
  <si>
    <t>3.1.2</t>
  </si>
  <si>
    <t>74007/1</t>
  </si>
  <si>
    <t>3.1.3</t>
  </si>
  <si>
    <t>74254/2</t>
  </si>
  <si>
    <t>Armação aço CA-50, Diam. 6,3 (1/4) á 12,5mm(1/2) - Fornecimento/corte perda de 10%) / dobra / colocação.</t>
  </si>
  <si>
    <t>kg</t>
  </si>
  <si>
    <t>3.1.4</t>
  </si>
  <si>
    <t>73942/2</t>
  </si>
  <si>
    <t>3.1.5</t>
  </si>
  <si>
    <t>74138/3</t>
  </si>
  <si>
    <t>3.2</t>
  </si>
  <si>
    <t>3.2.1</t>
  </si>
  <si>
    <t>3.2.2</t>
  </si>
  <si>
    <t>3.2.3</t>
  </si>
  <si>
    <t>3.2.4</t>
  </si>
  <si>
    <t>3.3</t>
  </si>
  <si>
    <t>FUNDAÇÃO DO CASTELO D'ÁGUA</t>
  </si>
  <si>
    <t>3.3.1</t>
  </si>
  <si>
    <t>74156/2</t>
  </si>
  <si>
    <t>Estaca a trado (broca) d=30 cm com concreto fck=15 Mpa (sem armação) - 7 m</t>
  </si>
  <si>
    <t>3.3.2</t>
  </si>
  <si>
    <t>Corte e reparo em cabeça de estaca</t>
  </si>
  <si>
    <t>3.3.3</t>
  </si>
  <si>
    <t>Lastro de concreto magro, e=3,0 cm-reparo mecânico</t>
  </si>
  <si>
    <t>Lastro de concreto não-estrutural</t>
  </si>
  <si>
    <t>3.3.4</t>
  </si>
  <si>
    <t>3.3.5</t>
  </si>
  <si>
    <t>3.3.6</t>
  </si>
  <si>
    <t>3.3.7</t>
  </si>
  <si>
    <t>Serviços provenientes de adequações pertinentes.</t>
  </si>
  <si>
    <t>3.3.8</t>
  </si>
  <si>
    <t>3.3.9</t>
  </si>
  <si>
    <t>3.4</t>
  </si>
  <si>
    <t>MURETA - BLOCOS</t>
  </si>
  <si>
    <t>3.4.1</t>
  </si>
  <si>
    <t>Estaca a trado (broca) d=30 cm com concreto fck=15 Mpa (sem armação) - 3,5 m</t>
  </si>
  <si>
    <t>3.4.2</t>
  </si>
  <si>
    <t>Lastro de concreto magro, e=3,0 cm-preparo mecânico</t>
  </si>
  <si>
    <t>3.4.3</t>
  </si>
  <si>
    <t>3.4.4</t>
  </si>
  <si>
    <t>3.4.5</t>
  </si>
  <si>
    <t>3.4.6</t>
  </si>
  <si>
    <t>Concreto para Fundação fck=25MPa, incluindo preparo, lançamento, adensamento.</t>
  </si>
  <si>
    <t>3.5</t>
  </si>
  <si>
    <t>MURETA - VIGAS BALDRAME</t>
  </si>
  <si>
    <t>3.5.1</t>
  </si>
  <si>
    <t>3.5.2</t>
  </si>
  <si>
    <t>3.5.3</t>
  </si>
  <si>
    <t>3.5.4</t>
  </si>
  <si>
    <t>SUPERESTRUTURA</t>
  </si>
  <si>
    <t>4.1</t>
  </si>
  <si>
    <t>CONCRETO ARMADO - PILARES</t>
  </si>
  <si>
    <t>4.1.1</t>
  </si>
  <si>
    <t>4.1.2</t>
  </si>
  <si>
    <t>4.1.3</t>
  </si>
  <si>
    <t>4.1.4</t>
  </si>
  <si>
    <t>4.2</t>
  </si>
  <si>
    <t>CONCRETO ARMADO - VIGAS</t>
  </si>
  <si>
    <t>4.2.1</t>
  </si>
  <si>
    <t>4.2.2</t>
  </si>
  <si>
    <t>4.2.3</t>
  </si>
  <si>
    <t>4.2.4</t>
  </si>
  <si>
    <t>Concreto Bombeado fck=25MPa, incluindo preparo, lançamento e adensamento.</t>
  </si>
  <si>
    <t>4.3</t>
  </si>
  <si>
    <t>CONCRETO ARMADO PARA VERGAS</t>
  </si>
  <si>
    <t>4.3.1</t>
  </si>
  <si>
    <t>Verga e contravergas pré-moldada em concreto armado fck 15Mpa - 10x10cm, conforme projeto.</t>
  </si>
  <si>
    <t>4.4</t>
  </si>
  <si>
    <t>CONCRETO ARMADO - MURETA - PILARES</t>
  </si>
  <si>
    <t>4.4.1</t>
  </si>
  <si>
    <t>Forma madeira comp. plastificada 12mm p/ Estrutura corte/ Montagem/ Escoramento/ Desforma</t>
  </si>
  <si>
    <t>4.4.2</t>
  </si>
  <si>
    <t>4.4.3</t>
  </si>
  <si>
    <t>4.4.4</t>
  </si>
  <si>
    <t>4.5</t>
  </si>
  <si>
    <t>4.5.1</t>
  </si>
  <si>
    <t>4.5.2</t>
  </si>
  <si>
    <t>4.5.3</t>
  </si>
  <si>
    <t>SISTEMA DE VEDAÇÃO VERTICAL</t>
  </si>
  <si>
    <t>5.1</t>
  </si>
  <si>
    <t>ELEMENTOS VAZADOS</t>
  </si>
  <si>
    <t>5.1.1</t>
  </si>
  <si>
    <t>73937/4</t>
  </si>
  <si>
    <t>5.2</t>
  </si>
  <si>
    <t>ALVENARIA DE VEDAÇÃO</t>
  </si>
  <si>
    <t>5.2.1</t>
  </si>
  <si>
    <t>5.2.2</t>
  </si>
  <si>
    <t>73935/2</t>
  </si>
  <si>
    <t>Alvenaria de vedação de 1 vez em tijolos cerâmicos de 08 furos (dimensões nominais: 19x19x09); assentamento em argamassa no traço 1:2:8 (cimento, cal e areia)</t>
  </si>
  <si>
    <t>5.2.3</t>
  </si>
  <si>
    <t>5.2.4</t>
  </si>
  <si>
    <t>73988/1</t>
  </si>
  <si>
    <t>Encunhamento (aperto de alvenaria) em tijolo cerâmicos maciços 5x10x20cm 1 vez (esp. 20cm), assentamento c/ argamassa traço1:6 (cimento e areia)</t>
  </si>
  <si>
    <t>5.2.5</t>
  </si>
  <si>
    <t>5.3</t>
  </si>
  <si>
    <t>ALVENARIA DA MURETA</t>
  </si>
  <si>
    <t>5.3.1</t>
  </si>
  <si>
    <t>Alvenaria de vedação de 1/2 vez em tijolos cerâmicos de 08 furos (dimensões nominais: 39x19x09); assentamento em argamassa no traço 1:2:8 (cimento, cal e areia)</t>
  </si>
  <si>
    <t>ESQUADRIAS</t>
  </si>
  <si>
    <t>6.1</t>
  </si>
  <si>
    <t>PORTAS DE MADEIRA</t>
  </si>
  <si>
    <t>6.1.1</t>
  </si>
  <si>
    <t>73910/3</t>
  </si>
  <si>
    <t>Porta de Madeira - PM1 - 70x210, incluso ferragens e fechadura, conforme projeto de esquadrias</t>
  </si>
  <si>
    <t>6.1.2</t>
  </si>
  <si>
    <t>73906/3</t>
  </si>
  <si>
    <t>Porta de Madeira - PM2 - 80x210, com veneziana, incluso ferragens, conforme projeto de esquadrias</t>
  </si>
  <si>
    <t>6.1.3</t>
  </si>
  <si>
    <t>73910/5</t>
  </si>
  <si>
    <t>Porta de Madeira - PM3 - 80x210, barra e chapa metálica, incluso ferragens, conforme projeto de esquadrias</t>
  </si>
  <si>
    <t>Porta de Madeira - PM3 - 80x210,, incluso ferragens e fechadura, conforme projeto de esquadrias</t>
  </si>
  <si>
    <t>6.1.4</t>
  </si>
  <si>
    <t>6.1.5</t>
  </si>
  <si>
    <t>6.1.6</t>
  </si>
  <si>
    <t>MERCADO</t>
  </si>
  <si>
    <t>Porta de compesando de madeira - PM6 - 60x100, folha lisa revestida com laminado melamínico, incluso ferragens, conforme projeto de esquadrias</t>
  </si>
  <si>
    <t>6.1.7</t>
  </si>
  <si>
    <t>ORSE</t>
  </si>
  <si>
    <t>6.2</t>
  </si>
  <si>
    <t>FERRAGENS E ACESSÓRIOS</t>
  </si>
  <si>
    <t>6.2.1</t>
  </si>
  <si>
    <t>74070/3</t>
  </si>
  <si>
    <t>Fechadura de embutir completa, para portas internas</t>
  </si>
  <si>
    <t>6.2.2</t>
  </si>
  <si>
    <t>6.3</t>
  </si>
  <si>
    <t>PORTAS EM ALUMÍNIO</t>
  </si>
  <si>
    <t>6.3.1</t>
  </si>
  <si>
    <t>74071/2</t>
  </si>
  <si>
    <t>6.3.2</t>
  </si>
  <si>
    <t>6.3.3</t>
  </si>
  <si>
    <t>6.3.4</t>
  </si>
  <si>
    <t>6.3.5</t>
  </si>
  <si>
    <t>6.3.6</t>
  </si>
  <si>
    <t>Porta de abrir - PA6 - 120x185 - veneziana- conforme projeto de esquadrias, inclusive ferragens</t>
  </si>
  <si>
    <t>6.3.7</t>
  </si>
  <si>
    <t>Porta de abrir - PA7 - 160+90x210 - veneziana- conforme projeto de esquadrias, inclusive ferragens</t>
  </si>
  <si>
    <t>6.4</t>
  </si>
  <si>
    <t>PORTAS DE VIDRO - PV</t>
  </si>
  <si>
    <t>6.4.1</t>
  </si>
  <si>
    <t>73838/1</t>
  </si>
  <si>
    <t>Porta de Vidro temperado - PV1 - 175x230, com ferragens, conforme projeto de esquadrias</t>
  </si>
  <si>
    <t>Porta de Vidro temperado - PV1 - 175x230, de abrir, com ferragens, conforme projeto de esquadrias</t>
  </si>
  <si>
    <t>6.4.2</t>
  </si>
  <si>
    <t>Porta de Vidro temperado - PV2 - 110x230, de abir,com ferragens, conforme projeto de esquadrias</t>
  </si>
  <si>
    <t>6.4.3</t>
  </si>
  <si>
    <t>6.5</t>
  </si>
  <si>
    <t>JANELAS DE ALUMÍNIO - JA</t>
  </si>
  <si>
    <t>6.5.1</t>
  </si>
  <si>
    <t>6.5.2</t>
  </si>
  <si>
    <t>6.5.3</t>
  </si>
  <si>
    <t>Vidro fixo - JA-03, 140x115, completa conforme projeto de esquadrias</t>
  </si>
  <si>
    <t>6.5.4</t>
  </si>
  <si>
    <t>6.5.5</t>
  </si>
  <si>
    <t>Janela de Alumínio - JA-05, 200x105, completa conforme projeto de esquadrias - Fixa</t>
  </si>
  <si>
    <t>6.5.6</t>
  </si>
  <si>
    <t>73809/1</t>
  </si>
  <si>
    <t>6.5.7</t>
  </si>
  <si>
    <t>6.5.8</t>
  </si>
  <si>
    <t>6.5.9</t>
  </si>
  <si>
    <t>Tela de nylon de proteção- fixada na esquadria</t>
  </si>
  <si>
    <t>6.6</t>
  </si>
  <si>
    <t>VIDROS</t>
  </si>
  <si>
    <t>6.6.1</t>
  </si>
  <si>
    <t>6.6.2</t>
  </si>
  <si>
    <t>6.6.3</t>
  </si>
  <si>
    <t>Espelho cristal esp. 4mm sem moldura de madeira</t>
  </si>
  <si>
    <t>C4835</t>
  </si>
  <si>
    <t>6.7</t>
  </si>
  <si>
    <t>ESQUADRIA - GRADIL METÁLICO</t>
  </si>
  <si>
    <t>6.7.1</t>
  </si>
  <si>
    <t>C4559</t>
  </si>
  <si>
    <t>6.7.2</t>
  </si>
  <si>
    <t>Portão de abrir em chapa de aço perfurada, inclusive pintura - fornecimento e instalação (PF1 e PF2)</t>
  </si>
  <si>
    <t>Portão de abrir em chapa de aço perfurada - fornecimento e instalação (PF1 e PF2)</t>
  </si>
  <si>
    <t>6.7.3</t>
  </si>
  <si>
    <t>6.7.4</t>
  </si>
  <si>
    <t>Portão de abrir com gradil metálico e tela de aço galvanizado, inclusive pintura - fornecimento e instalação</t>
  </si>
  <si>
    <t>Portão de abrir com gradil metálico e tela de aço galvanizado - fornecimento e instalação</t>
  </si>
  <si>
    <t>6.7.5</t>
  </si>
  <si>
    <t>Pintura de proteção e/ou acabamento sobre superfícies metálicas com aplicação de 01 demão de primer epoxi rico em zinco, e = 35 micra - R1</t>
  </si>
  <si>
    <t>SISTEMAS DE COBERTURA</t>
  </si>
  <si>
    <t>7.1</t>
  </si>
  <si>
    <t>Estrutura metalica em tesouras</t>
  </si>
  <si>
    <t>7.2</t>
  </si>
  <si>
    <t>Telha Sanduiche metalica com preenchimento em PIR</t>
  </si>
  <si>
    <t>7.3</t>
  </si>
  <si>
    <t>Cumeeira em perfil ondulado de aço zincado</t>
  </si>
  <si>
    <t>7.4</t>
  </si>
  <si>
    <t>7.5</t>
  </si>
  <si>
    <t>7.6</t>
  </si>
  <si>
    <t>Pingadeira (chapim) em concreto</t>
  </si>
  <si>
    <t>7.7</t>
  </si>
  <si>
    <t>IMPERMEABILIZAÇÃO</t>
  </si>
  <si>
    <t>8.1</t>
  </si>
  <si>
    <t>74106/1</t>
  </si>
  <si>
    <t>REVESTIMENTOS INTERNO E EXTERNO</t>
  </si>
  <si>
    <t>9.1</t>
  </si>
  <si>
    <t>9.2</t>
  </si>
  <si>
    <t>9.3</t>
  </si>
  <si>
    <t>9.4</t>
  </si>
  <si>
    <t>9.5</t>
  </si>
  <si>
    <t>Revestimento cerâmico de paredes PEI IV- cerâmica 30 x 40 cm - incl. rejunte - conforme projeto - branca</t>
  </si>
  <si>
    <t>9.6</t>
  </si>
  <si>
    <t>Revestimento cerâmico de paredes PEI IV - cerâmica 10 x 10 cm - incl. rejunte - conforme projeto - azul</t>
  </si>
  <si>
    <t>9.7</t>
  </si>
  <si>
    <t>Revestimento cerâmico de paredes PEI IV - cerâmica 10 x 10 cm - incl. rejunte - conforme projeto - vermelho</t>
  </si>
  <si>
    <t>9.8</t>
  </si>
  <si>
    <t>Revestimento cerâmico de paredes PEI IV - cerâmica 10 x 10 cm - incl. rejunte - conforme projeto - branco</t>
  </si>
  <si>
    <t>9.9</t>
  </si>
  <si>
    <t>Revestimento cerâmico de paredes PEI IV - cerâmica 10 x 10 cm - incl. rejunte - conforme projeto - amarelo</t>
  </si>
  <si>
    <t>9.10</t>
  </si>
  <si>
    <t>73886/1</t>
  </si>
  <si>
    <t>Roda meio em madeira (largura=10cm)</t>
  </si>
  <si>
    <t>9.11</t>
  </si>
  <si>
    <t>C4294</t>
  </si>
  <si>
    <t>9.12</t>
  </si>
  <si>
    <t>Forro em fibra mineral removível (1250x625x16mm) apoiado sobre perfil metálico "T" invertido 24mm</t>
  </si>
  <si>
    <t>SISTEMAS DE PISOS INTERNOS E EXTERNOS (PAVIMENTAÇÃO)</t>
  </si>
  <si>
    <t>10.1</t>
  </si>
  <si>
    <t>PAVIMENTAÇÃO INTERNA</t>
  </si>
  <si>
    <t>10.1.1</t>
  </si>
  <si>
    <t>73907/3</t>
  </si>
  <si>
    <t>Contrapiso e=5,0cm</t>
  </si>
  <si>
    <t>10.1.2</t>
  </si>
  <si>
    <t>Camada regularizadora e=2,0cm</t>
  </si>
  <si>
    <t>10.1.3</t>
  </si>
  <si>
    <t>73922/5</t>
  </si>
  <si>
    <t>10.1.4</t>
  </si>
  <si>
    <t>Pintura de base epoxi sobre piso</t>
  </si>
  <si>
    <t>10.1.5</t>
  </si>
  <si>
    <t>10.1.6</t>
  </si>
  <si>
    <t>10.1.7</t>
  </si>
  <si>
    <t>Piso vinílico em manta e=2,0mm</t>
  </si>
  <si>
    <t>Piso vinílico em manta espessura 2 mm</t>
  </si>
  <si>
    <t>10.1.8</t>
  </si>
  <si>
    <t>C4623</t>
  </si>
  <si>
    <t>10.1.9</t>
  </si>
  <si>
    <t>CPU</t>
  </si>
  <si>
    <t>Rodapé vinilico h= 5cm</t>
  </si>
  <si>
    <t>C2284</t>
  </si>
  <si>
    <t>C2285</t>
  </si>
  <si>
    <t>10.2</t>
  </si>
  <si>
    <t>PAVIMENTAÇÃO EXTERNA</t>
  </si>
  <si>
    <t>10.2.1</t>
  </si>
  <si>
    <t>73892/2</t>
  </si>
  <si>
    <t>10.2.2</t>
  </si>
  <si>
    <t>Rampa de acesso em concreto não estrutural</t>
  </si>
  <si>
    <t>10.2.3</t>
  </si>
  <si>
    <t>73764/4</t>
  </si>
  <si>
    <t>Pavimetação em blocos intertravado de concreto, e= 6,0cm, FCK 35MPa, assentados sobre colchão de areia</t>
  </si>
  <si>
    <t>Pavimetação em blocos intertravado de concreto, assentados sobre colchão de areia</t>
  </si>
  <si>
    <t>10.2.4</t>
  </si>
  <si>
    <t>C4624</t>
  </si>
  <si>
    <t>Piso tátil de alerta em placas pré-moldadas - 5MPa</t>
  </si>
  <si>
    <t>10.2.5</t>
  </si>
  <si>
    <t>Piso tátil direcional em placas pré-moldadas - 5MPa</t>
  </si>
  <si>
    <t>10.2.6</t>
  </si>
  <si>
    <t>74223/1</t>
  </si>
  <si>
    <t>10.2.7</t>
  </si>
  <si>
    <t>Colchão de areia e=10cm</t>
  </si>
  <si>
    <t>10.2.8</t>
  </si>
  <si>
    <t>74236/1</t>
  </si>
  <si>
    <t>Grama batatais em placas</t>
  </si>
  <si>
    <t>PINTURA</t>
  </si>
  <si>
    <t>11.1</t>
  </si>
  <si>
    <t>C1207</t>
  </si>
  <si>
    <t>11.2</t>
  </si>
  <si>
    <t>11.3</t>
  </si>
  <si>
    <t>Pintura em latex PVA 02 demãos sobre teto</t>
  </si>
  <si>
    <t>Pintura em látex PVA sobre teto, 2 demãos</t>
  </si>
  <si>
    <t>11.4</t>
  </si>
  <si>
    <t>74065/2</t>
  </si>
  <si>
    <t>11.5</t>
  </si>
  <si>
    <t>74065/1</t>
  </si>
  <si>
    <t>11.6</t>
  </si>
  <si>
    <t>Pintura epoxi - 02 demãos</t>
  </si>
  <si>
    <t>11.7</t>
  </si>
  <si>
    <t>11.8</t>
  </si>
  <si>
    <t>C1208</t>
  </si>
  <si>
    <t>Emassamento de forro com massa corrida PVA</t>
  </si>
  <si>
    <t>11.9</t>
  </si>
  <si>
    <t>INSTALAÇÃO HIDRÁULICA</t>
  </si>
  <si>
    <t>12.1</t>
  </si>
  <si>
    <t>TUBULAÇÕES E CONEXÕES DE PVC RÍGIDO</t>
  </si>
  <si>
    <t>12.1.1</t>
  </si>
  <si>
    <t>Tubo PVC soldável Ø 20 mm, fornecimento e instalação</t>
  </si>
  <si>
    <t>12.1.2</t>
  </si>
  <si>
    <t>Tubo PVC soldável Ø 25 mm, fornecimento e instalação</t>
  </si>
  <si>
    <t>12.1.3</t>
  </si>
  <si>
    <t>Tubo PVC soldável Ø 32 mm, fornecimento e instalação</t>
  </si>
  <si>
    <t>12.1.4</t>
  </si>
  <si>
    <t>Tubo PVC soldável Ø 50 mm, fornecimento e instalação</t>
  </si>
  <si>
    <t>12.1.5</t>
  </si>
  <si>
    <t>Tubo PVC soldável Ø 60 mm, fornecimento e instalação</t>
  </si>
  <si>
    <t>12.1.6</t>
  </si>
  <si>
    <t>Tubo PVC soldável Ø 75mm, fornecimento e instalação</t>
  </si>
  <si>
    <t>Tubo PVC soldável Ø 75mm</t>
  </si>
  <si>
    <t>12.1.7</t>
  </si>
  <si>
    <t>Tubo PVC soldável Ø 85mm, fornecimento e instalação</t>
  </si>
  <si>
    <t>Tubo PVC soldável Ø 85mm</t>
  </si>
  <si>
    <t>12.1.8</t>
  </si>
  <si>
    <t>Tubo PVC soldável Ø 110mm, fornecimento e instalação</t>
  </si>
  <si>
    <t>Tubo PVC soldável Ø 110mm</t>
  </si>
  <si>
    <t>12.1.9</t>
  </si>
  <si>
    <t>Adaptador sol. curto com bolsa-rosca para registro - 75mm - 2 1/2", fornecimento e instalação</t>
  </si>
  <si>
    <t>C0497</t>
  </si>
  <si>
    <t>C0501</t>
  </si>
  <si>
    <t>Bucha de redução sold. curta 60mm - 50mm, fornecimento e instalação</t>
  </si>
  <si>
    <t>C0500</t>
  </si>
  <si>
    <t>Bucha de redução sold. curta 75mm - 60mm, fornecimento e instalação</t>
  </si>
  <si>
    <t>C0505</t>
  </si>
  <si>
    <t>Bucha de redução sold. curta 85mm - 75mm, fornecimento e instalação</t>
  </si>
  <si>
    <t>Bucha de redução sold. curta 85mm - 75mm</t>
  </si>
  <si>
    <t>C0508</t>
  </si>
  <si>
    <t>Bucha de redução sold. curta 110mm - 85mm, fornecimento e instalação</t>
  </si>
  <si>
    <t>C0492</t>
  </si>
  <si>
    <t>C0490</t>
  </si>
  <si>
    <t>Bucha de redução sold. longa 50mm-32mm</t>
  </si>
  <si>
    <t>C0503</t>
  </si>
  <si>
    <t>C0498</t>
  </si>
  <si>
    <t>Bucha de redução sold. longa 75mm-50mm, fornecimento e instalação</t>
  </si>
  <si>
    <t>C0504</t>
  </si>
  <si>
    <t>Joelho 45 soldável - 25mm, fornecimento e instalação</t>
  </si>
  <si>
    <t>Joelho 45 soldável - 25mm</t>
  </si>
  <si>
    <t>Joelho 45 soldável - 32mm, fornecimento e instalação</t>
  </si>
  <si>
    <t>Joelho 45 soldável - 32mm</t>
  </si>
  <si>
    <t>Joelho 45 soldável - 50mm, fornecimento e instalação</t>
  </si>
  <si>
    <t>Joelho 45 soldável - 50mm</t>
  </si>
  <si>
    <t>Joelho 45 soldável - 75mm, fornecimento e instalação</t>
  </si>
  <si>
    <t>Joelho 45 soldável - 75mm</t>
  </si>
  <si>
    <t>Joelho 45 soldável - 85mm, fornecimento e instalação</t>
  </si>
  <si>
    <t>Joelho 45 soldável - 85mm</t>
  </si>
  <si>
    <t>Joelho 90 soldável - 20mm, fornecimento e instalação</t>
  </si>
  <si>
    <t>Joelho 90 soldável - 20mm</t>
  </si>
  <si>
    <t>Joelho 90 soldável - 25mm, fornecimento e instalação</t>
  </si>
  <si>
    <t>Joelho 90 soldável - 25mm</t>
  </si>
  <si>
    <t>Joelho 90 soldável - 32mm, fornecimento e instalação</t>
  </si>
  <si>
    <t>Joelho 90 soldável - 32mm</t>
  </si>
  <si>
    <t>Joelho 90 soldável - 50mm, fornecimento e instalação</t>
  </si>
  <si>
    <t>Joelho 90 soldável - 50mm</t>
  </si>
  <si>
    <t>Joelho 90 soldável - 60mm, fornecimento e instalação</t>
  </si>
  <si>
    <t>Joelho 90 soldável - 60mm</t>
  </si>
  <si>
    <t>Joelho 90 soldável - 75mm, fornecimento e instalação</t>
  </si>
  <si>
    <t>Joelho 90 soldável - 75mm</t>
  </si>
  <si>
    <t>Joelho 90 soldável - 85mm, fornecimento e instalação</t>
  </si>
  <si>
    <t>Joelho 90 soldável - 85mm</t>
  </si>
  <si>
    <t>Joelho 90 soldável - 110mm, fornecimento e instalação</t>
  </si>
  <si>
    <t>Joelho 90 soldável - 110mm</t>
  </si>
  <si>
    <t>Joelho de redução 90º soldavel 32mm-25mm</t>
  </si>
  <si>
    <t>Luva soldável com rosca 25mm - 3/4"</t>
  </si>
  <si>
    <t>Tê 90 soldável - 25mm, fornecimento e instalação</t>
  </si>
  <si>
    <t>Tê 90 soldável - 32mm, fornecimento e instalação</t>
  </si>
  <si>
    <t>Tê 90 soldável - 50mm, fornecimento e instalação</t>
  </si>
  <si>
    <t>Tê 90 soldável - 60mm, fornecimento e instalação</t>
  </si>
  <si>
    <t>Tê 90 soldável - 75mm, fornecimento e instalação</t>
  </si>
  <si>
    <t>Tê 90 soldável - 85mm, fornecimento e instalação</t>
  </si>
  <si>
    <t>Tê 90 soldável - 110mm, fornecimento e instalação</t>
  </si>
  <si>
    <t>Tê de redução 90 soldavel - 32mm - 25mm, fornecimento e instalação</t>
  </si>
  <si>
    <t>Tê de redução 90 soldavel - 85mm - 60mm</t>
  </si>
  <si>
    <t>Tê redução 90º soldavel com bucha latão B central - 25mm - 1/2", fornecimento e instalação</t>
  </si>
  <si>
    <t>Tê soldavel com rosca bolsa central - 20mm - 1/2"</t>
  </si>
  <si>
    <t>Tubo de descarga VDE 38mm, fornecimento e instalação</t>
  </si>
  <si>
    <t>12.2</t>
  </si>
  <si>
    <t>TUBULAÇÕES E CONEXÕES - METAIS</t>
  </si>
  <si>
    <t>12.2.1</t>
  </si>
  <si>
    <t>73870/4</t>
  </si>
  <si>
    <t>Registro de esfera 1/2", fornecimento e instalação</t>
  </si>
  <si>
    <t>12.2.2</t>
  </si>
  <si>
    <t>74174/1</t>
  </si>
  <si>
    <t>Registro de gaveta com canopla cromada - 1/2", fornecimento e instalação</t>
  </si>
  <si>
    <t>12.2.3</t>
  </si>
  <si>
    <t>Registro esfera borboleta bruto PVC - 1/2", fornecimento e instalação</t>
  </si>
  <si>
    <t>12.2.4</t>
  </si>
  <si>
    <t>74181/1</t>
  </si>
  <si>
    <t>Registro bruto de gaveta 2", fornecimento e instalação</t>
  </si>
  <si>
    <t>12.2.5</t>
  </si>
  <si>
    <t>74180/1</t>
  </si>
  <si>
    <t>12.2.6</t>
  </si>
  <si>
    <t>74179/1</t>
  </si>
  <si>
    <t>Registro bruto de gaveta 3", fornecimento e instalação</t>
  </si>
  <si>
    <t>12.2.7</t>
  </si>
  <si>
    <t>74184/1</t>
  </si>
  <si>
    <t>Registro bruto de gaveta 3/4", fornecimento e instalação</t>
  </si>
  <si>
    <t>12.2.8</t>
  </si>
  <si>
    <t>74178/1</t>
  </si>
  <si>
    <t>Registro bruto de gaveta 4", fornecimento e instalação</t>
  </si>
  <si>
    <t>instalação</t>
  </si>
  <si>
    <t>12.2.9</t>
  </si>
  <si>
    <t>74175/1</t>
  </si>
  <si>
    <t>Registro de gaveta com canopla cromada 1", fornecimento e instalação</t>
  </si>
  <si>
    <t>Registro de gaveta com canopla cromada 1 1/2", fornecimento e instalação</t>
  </si>
  <si>
    <t>Registro de gaveta com canopla cromada 3/4", fornecimento e instalação</t>
  </si>
  <si>
    <t>Registro de pressão com canopla cromada 3/4", fornecimento e instalação</t>
  </si>
  <si>
    <t>DRENAGEM DE ÁGUAS PLUVIAIS</t>
  </si>
  <si>
    <t>13.1</t>
  </si>
  <si>
    <t>TUBULAÇÕES E CONEXÕES DE PVC</t>
  </si>
  <si>
    <t>13.1.1</t>
  </si>
  <si>
    <t>Tubo de PVC Ø100mm, fornecimento e instalação</t>
  </si>
  <si>
    <t>Tubo de PVC Ø100mm</t>
  </si>
  <si>
    <t>13.1.2</t>
  </si>
  <si>
    <t>Tubo de PVC Ø150mm, fornecimento e instalação</t>
  </si>
  <si>
    <t>Tubo de PVC Ø150mm</t>
  </si>
  <si>
    <t>13.1.3</t>
  </si>
  <si>
    <t>Curva curta 90 - 100mm, fornecimento e instalação</t>
  </si>
  <si>
    <t>13.1.4</t>
  </si>
  <si>
    <t>Joelho 45 - 100mm, fornecimento e instalação</t>
  </si>
  <si>
    <t>Joelho 45 - 100mm</t>
  </si>
  <si>
    <t>13.1.5</t>
  </si>
  <si>
    <t>Joelho 90 - 100mm, fornecimento e instalação</t>
  </si>
  <si>
    <t>Joelho 90 - 100mm</t>
  </si>
  <si>
    <t>13.1.6</t>
  </si>
  <si>
    <t>13.1.7</t>
  </si>
  <si>
    <t>Junção simples - 100mm - 100mm, fornecimento e instalação</t>
  </si>
  <si>
    <t>Junção simples - 100mm - 100mm</t>
  </si>
  <si>
    <t>13.2</t>
  </si>
  <si>
    <t>ACESSÓRIOS</t>
  </si>
  <si>
    <t>13.2.1</t>
  </si>
  <si>
    <t>13.2.2</t>
  </si>
  <si>
    <t>Caixa de areia sem grelha 80x80cm</t>
  </si>
  <si>
    <t>C0609</t>
  </si>
  <si>
    <t>Caixa de areia sem grelha</t>
  </si>
  <si>
    <t>INSTALAÇÃO SANITÁRIA</t>
  </si>
  <si>
    <t>14.1</t>
  </si>
  <si>
    <t>Tubo de PVC rígido 100mm, fornec. e instalação</t>
  </si>
  <si>
    <t>Tubo de PVC rígido 100mm</t>
  </si>
  <si>
    <t>14.2</t>
  </si>
  <si>
    <t>Tubo de PVC rígido 40mm, fornec. e instalação</t>
  </si>
  <si>
    <t>Tubo de PVC rígido 40mm</t>
  </si>
  <si>
    <t>14.3</t>
  </si>
  <si>
    <t>Tubo de PVC rígido 50mm, fornec. e instalação</t>
  </si>
  <si>
    <t>Tubo de PVC rígido 50mm</t>
  </si>
  <si>
    <t>14.4</t>
  </si>
  <si>
    <t>Tubo de PVC rígido 75mm, fornec. e instalação</t>
  </si>
  <si>
    <t>Tubo de PVC rígido 75mm</t>
  </si>
  <si>
    <t>14.5</t>
  </si>
  <si>
    <t>Tubo de PVC rígido 150mm, fornec. e instalação</t>
  </si>
  <si>
    <t>Tubo de PVC rígido 150mm</t>
  </si>
  <si>
    <t>14.6</t>
  </si>
  <si>
    <t>Bucha de redução PVC longa 50mm-40mm</t>
  </si>
  <si>
    <t>14.7</t>
  </si>
  <si>
    <t>Curva PVC 90º curta - 40mm - fornecimento e instalação</t>
  </si>
  <si>
    <t>14.8</t>
  </si>
  <si>
    <t>Curva PVC 90º curta - 75mm - fornecimento e instalação</t>
  </si>
  <si>
    <t>14.9</t>
  </si>
  <si>
    <t>Joelho PVC 45º 100mm - fornecimento e instalação</t>
  </si>
  <si>
    <t>14.10</t>
  </si>
  <si>
    <t>Joelho PVC 45º 75mm - fornecimento e instalação</t>
  </si>
  <si>
    <t>14.11</t>
  </si>
  <si>
    <t>Joelho PVC 45º 50mm - fornecimento e instalação</t>
  </si>
  <si>
    <t>14.12</t>
  </si>
  <si>
    <t>Joelho PVC 45º 40mm - fornecimento e instalação</t>
  </si>
  <si>
    <t>14.13</t>
  </si>
  <si>
    <t>Joelho PVC 90º 100mm - fornecimento e instalação</t>
  </si>
  <si>
    <t>14.14</t>
  </si>
  <si>
    <t>Joelho PVC 90º 75mm - fornecimento e instalação</t>
  </si>
  <si>
    <t>Joelho PVC 90º 75mm</t>
  </si>
  <si>
    <t>14.15</t>
  </si>
  <si>
    <t>Joelho PVC 90º 50mm - fornecimento e instalação</t>
  </si>
  <si>
    <t>Joelho PVC 90º 50mm</t>
  </si>
  <si>
    <t>14.16</t>
  </si>
  <si>
    <t>Joelho PVC 90º 40mm - fornecimento e instalação</t>
  </si>
  <si>
    <t>14.17</t>
  </si>
  <si>
    <t>Joelho PVC 90 com anel para esgoto secundario - 40mm - 1 1/2" - fornecimento e instalação</t>
  </si>
  <si>
    <t>14.18</t>
  </si>
  <si>
    <t>14.19</t>
  </si>
  <si>
    <t>14.20</t>
  </si>
  <si>
    <t>Junção PVC simples 100mm-100mm - fornecimento e instalação</t>
  </si>
  <si>
    <t>Junção PVC simples 100mm-100mm</t>
  </si>
  <si>
    <t>14.21</t>
  </si>
  <si>
    <t>Junção PVC simples 75mm-50mm - fornecimento e instalação</t>
  </si>
  <si>
    <t>14.22</t>
  </si>
  <si>
    <t>Junção PVC simples 75mm-75mm - fornecimento e instalação</t>
  </si>
  <si>
    <t>14.23</t>
  </si>
  <si>
    <t>Redução excêntrica PVC 100mm-50mm - fornecimento e instalação</t>
  </si>
  <si>
    <t>14.24</t>
  </si>
  <si>
    <t>Redução excêntrica PVC 75mm-50mm - fornecimento e instalação</t>
  </si>
  <si>
    <t>14.25</t>
  </si>
  <si>
    <t>Tê PVC 45º - 40mm - fornecimento e instalação</t>
  </si>
  <si>
    <t>14.26</t>
  </si>
  <si>
    <t>Tê PVC 90º - 40mm - fornecimento e instalação</t>
  </si>
  <si>
    <t>14.27</t>
  </si>
  <si>
    <t>14.28</t>
  </si>
  <si>
    <t>14.29</t>
  </si>
  <si>
    <t>Tê PVC sanitario 150mm-100mm - fornecimento e instalação</t>
  </si>
  <si>
    <t>14.30</t>
  </si>
  <si>
    <t>14.31</t>
  </si>
  <si>
    <t>14.32</t>
  </si>
  <si>
    <t>Caixa sifonada 150x150x50mm</t>
  </si>
  <si>
    <t>14.33</t>
  </si>
  <si>
    <t>Caixa sifonada 150x185x75mm</t>
  </si>
  <si>
    <t>14.34</t>
  </si>
  <si>
    <t>74051/2</t>
  </si>
  <si>
    <t>Caixa de gordura simples - CG 37cm</t>
  </si>
  <si>
    <t>Caixa de gordura simples</t>
  </si>
  <si>
    <t>14.35</t>
  </si>
  <si>
    <t>Caixa de inspeção 60x60cm</t>
  </si>
  <si>
    <t>14.36</t>
  </si>
  <si>
    <t>74104/1</t>
  </si>
  <si>
    <t>Caixa de passagem modulada DN 30cm</t>
  </si>
  <si>
    <t>14.37</t>
  </si>
  <si>
    <t>Ralo sifonado, PVC 100x100X40mm</t>
  </si>
  <si>
    <t>14.38</t>
  </si>
  <si>
    <t>Terminal de Ventilação 50mm</t>
  </si>
  <si>
    <t>C4822</t>
  </si>
  <si>
    <t>14.39</t>
  </si>
  <si>
    <t>74198/2</t>
  </si>
  <si>
    <t>Sumidouro em alvenaria 2,40 x 2,40 m</t>
  </si>
  <si>
    <t>Sumidouro</t>
  </si>
  <si>
    <t>14.40</t>
  </si>
  <si>
    <t>74197/1</t>
  </si>
  <si>
    <t>Fossa séptica 2,30 x 2,30 m</t>
  </si>
  <si>
    <t>14.41</t>
  </si>
  <si>
    <t>C4823</t>
  </si>
  <si>
    <t>Terminal de Ventilação 75mm</t>
  </si>
  <si>
    <t>14.42</t>
  </si>
  <si>
    <t>Ralo linear 50cm</t>
  </si>
  <si>
    <t>LOUÇAS E METAIS</t>
  </si>
  <si>
    <t>15.1</t>
  </si>
  <si>
    <t>C4635</t>
  </si>
  <si>
    <t>15.2</t>
  </si>
  <si>
    <t>Bacia Sanitária Convencional, código Izy P.11, DECA, ou equivalente com acessórios- fornecimento e instalação</t>
  </si>
  <si>
    <t>Bacia Convencional, Deca ou equivalente com acessórios</t>
  </si>
  <si>
    <t>15.3</t>
  </si>
  <si>
    <t>Bacia Convencional infantil, para válvula de descarga, em louca branca, assento plástico, anel de vedação, Deca ou equivalente</t>
  </si>
  <si>
    <t>15.4</t>
  </si>
  <si>
    <t>Valvula de descarga 1 1/2", com registro, acabamento em metal cromado - fornecimento e instalação</t>
  </si>
  <si>
    <t>Válvula de descarga com duplo acionamento</t>
  </si>
  <si>
    <t>15.5</t>
  </si>
  <si>
    <t>Cuba de embutir oval em louça branca</t>
  </si>
  <si>
    <t>15.6</t>
  </si>
  <si>
    <t>Cuba em aço Inoxidável completa, dimensões 50x40x20cm</t>
  </si>
  <si>
    <t>15.7</t>
  </si>
  <si>
    <t>un.</t>
  </si>
  <si>
    <t>Cuba de embutir em aço Inoxidável completa, dimensões 46x30x12cm</t>
  </si>
  <si>
    <t>15.8</t>
  </si>
  <si>
    <t>Banheira Embutir em plástico tipo PVC, 77x45x20cm, Burigotto ou equivalente</t>
  </si>
  <si>
    <t>15.9</t>
  </si>
  <si>
    <t>15.10</t>
  </si>
  <si>
    <t>Lavatório pequeno Ravena/Izy cor branco gelo, com coluna suspensa, código L915 DECA ou equivalente</t>
  </si>
  <si>
    <t>Lavatório pequeno cor branco gelo, com coluna suspensa, Deca ou equivalente</t>
  </si>
  <si>
    <t>15.11</t>
  </si>
  <si>
    <t>Tanque Grande (40 L) cor Branco Gelo, código TQ.03, DECA, ou equivalente incluso torneira cromada</t>
  </si>
  <si>
    <t>Tanque Grande 40L cor Branco Gelo, incluso torneirade metal cromado, Deca ou equivalente</t>
  </si>
  <si>
    <t>15.12</t>
  </si>
  <si>
    <t>Chuveiro Maxi Ducha com desviador para duchas elétricas, Lorenzetti ou equivalente</t>
  </si>
  <si>
    <t>15.13</t>
  </si>
  <si>
    <t>C4642</t>
  </si>
  <si>
    <t>15.14</t>
  </si>
  <si>
    <t>Assento plástico Izy, código AP.01, DECA</t>
  </si>
  <si>
    <t>Assento sanitário convencional - fornecimento e instalação.</t>
  </si>
  <si>
    <t>15.15</t>
  </si>
  <si>
    <t>Papeleira metálica</t>
  </si>
  <si>
    <t>15.16</t>
  </si>
  <si>
    <t>C1151</t>
  </si>
  <si>
    <t>15.17</t>
  </si>
  <si>
    <t>Torneira elétrica LorenEasy, LORENZETTI ou equivalente</t>
  </si>
  <si>
    <t>C2507</t>
  </si>
  <si>
    <t>15.18</t>
  </si>
  <si>
    <t>15.19</t>
  </si>
  <si>
    <t>Torneira para lavatório com acionamento por alavanca</t>
  </si>
  <si>
    <t>15.20</t>
  </si>
  <si>
    <t>Torneira para cozinha de mesa bica móvel Izy, código 1167.C37, DECA, ou equivalente</t>
  </si>
  <si>
    <t>Torneira para cozinha de mesa bica móvel, Deca ou equivalente</t>
  </si>
  <si>
    <t>15.21</t>
  </si>
  <si>
    <t>Torneira de parede de uso geral para jardim ou tanque</t>
  </si>
  <si>
    <t>Torneira de parede de uso geral para jardim</t>
  </si>
  <si>
    <t>15.22</t>
  </si>
  <si>
    <t>Torneira para lavatório de mesa bica baixa Izy, código 1193.C37, Deca ou equivalente</t>
  </si>
  <si>
    <t>Torneira para lavatório de mesa bica baixa, Deca ou equivalente</t>
  </si>
  <si>
    <t>15.23</t>
  </si>
  <si>
    <t>15.24</t>
  </si>
  <si>
    <t>Dispenser Toalha Linha Excellence, código 7007, Melhoramentos ou equivalente.</t>
  </si>
  <si>
    <t>Dispenser Toalha, Melhoramentos ou equivalente</t>
  </si>
  <si>
    <t>15.25</t>
  </si>
  <si>
    <t>37399/I</t>
  </si>
  <si>
    <t>Cabide metálico, Deca ou equivalente</t>
  </si>
  <si>
    <t>15.26</t>
  </si>
  <si>
    <t>Barra de apoio, Linha conforto, código 2310.I.080.ESC, aço inox polido, DECA ou equivalente</t>
  </si>
  <si>
    <t>Barra de apoio 80 cm, aço inox polido, Deca ou equivalente</t>
  </si>
  <si>
    <t>15.27</t>
  </si>
  <si>
    <t>15.28</t>
  </si>
  <si>
    <t>Barra de apoio de chuveiro PNE, em "L", Linha conforto código 2335.I.ESC</t>
  </si>
  <si>
    <t>Barra de apoio 40 cm, aço inox polido, Deca ou equivalente</t>
  </si>
  <si>
    <t>15.29</t>
  </si>
  <si>
    <t>Cadeira articulada para banho, fornecimento e instalação</t>
  </si>
  <si>
    <t>Cadeira articulada para banho</t>
  </si>
  <si>
    <t>15.30</t>
  </si>
  <si>
    <t>Gancho metálico para mochilas, fornecimento e instalação</t>
  </si>
  <si>
    <t>15.31</t>
  </si>
  <si>
    <t>74072/3</t>
  </si>
  <si>
    <t>15.32</t>
  </si>
  <si>
    <t>15.33</t>
  </si>
  <si>
    <t>INSTALAÇÃO DE GÁS COMBUSTÍVEL</t>
  </si>
  <si>
    <t>16.1</t>
  </si>
  <si>
    <t>74138/2</t>
  </si>
  <si>
    <t>Abrigo para Central de GLP, em concreto</t>
  </si>
  <si>
    <t>16.2</t>
  </si>
  <si>
    <t>Tela metálica para ventilação com requadro em alumínio</t>
  </si>
  <si>
    <t>16.3</t>
  </si>
  <si>
    <t>73976/3</t>
  </si>
  <si>
    <t>Tubo de Aço Galvanizado Ø 3/4", inclusive conexões</t>
  </si>
  <si>
    <t>16.4</t>
  </si>
  <si>
    <t>C1250</t>
  </si>
  <si>
    <t>Envelopamento de concreto - 3cm</t>
  </si>
  <si>
    <t>16.5</t>
  </si>
  <si>
    <t>Fita anticorrosiva 5cmx30m (2 camadas)</t>
  </si>
  <si>
    <t>16.6</t>
  </si>
  <si>
    <t>Válvula esfera Ø 3/4" NPT 300</t>
  </si>
  <si>
    <t>16.7</t>
  </si>
  <si>
    <t>União 3/4" NPT 300</t>
  </si>
  <si>
    <t>16.8</t>
  </si>
  <si>
    <t>Niple 3/4" NPT 300</t>
  </si>
  <si>
    <t>16.9</t>
  </si>
  <si>
    <t>Niple 1/2" NPT 300</t>
  </si>
  <si>
    <t>16.10</t>
  </si>
  <si>
    <t>Niple 1/4" NPT 300</t>
  </si>
  <si>
    <t>16.11</t>
  </si>
  <si>
    <t>Tê redução 3/4"x1/2"</t>
  </si>
  <si>
    <t>16.12</t>
  </si>
  <si>
    <t>Redução 1/2" x 1/4"</t>
  </si>
  <si>
    <t>16.13</t>
  </si>
  <si>
    <t>Luva de redução 3/4 x 1/2"</t>
  </si>
  <si>
    <t>16.14</t>
  </si>
  <si>
    <t>Luva de redução 1/4" x 1/2"</t>
  </si>
  <si>
    <t>16.15</t>
  </si>
  <si>
    <t>Joelho 1/2" NPT 300</t>
  </si>
  <si>
    <t>16.16</t>
  </si>
  <si>
    <t>Regulador 1º estagio com manometro</t>
  </si>
  <si>
    <t>16.17</t>
  </si>
  <si>
    <t>Manômetro NPT 1/4", 0 a 300 psi</t>
  </si>
  <si>
    <t>16.18</t>
  </si>
  <si>
    <t>Mangueira Flexivel</t>
  </si>
  <si>
    <t>16.19</t>
  </si>
  <si>
    <t>Regulador 2º estágio com registro</t>
  </si>
  <si>
    <t>16.20</t>
  </si>
  <si>
    <t>Placa de sinalização em pvc cod 1 - (348x348) Proibido fumar</t>
  </si>
  <si>
    <t>Placa de sinalização em PVC, fotoluminescente, "Proibido fumar"</t>
  </si>
  <si>
    <t>16.21</t>
  </si>
  <si>
    <t>16.22</t>
  </si>
  <si>
    <t>SISTEMA DE PROTEÇÃO CONTRA INCÊNDIO</t>
  </si>
  <si>
    <t>17.1</t>
  </si>
  <si>
    <t>Extintor ABC - 6KG</t>
  </si>
  <si>
    <t>17.2</t>
  </si>
  <si>
    <t>Extintor CO2 - 6KG</t>
  </si>
  <si>
    <t>17.3</t>
  </si>
  <si>
    <t>Cotovelo 45º galvanizado 2 1/2"</t>
  </si>
  <si>
    <t>17.4</t>
  </si>
  <si>
    <t>Cotovelo 90º galvanizado 2 1/2"</t>
  </si>
  <si>
    <t>17.5</t>
  </si>
  <si>
    <t>73976/8</t>
  </si>
  <si>
    <t>Tubo aço carbono 2 1/2"</t>
  </si>
  <si>
    <t>17.6</t>
  </si>
  <si>
    <t>Niple duplo aço galvanizado 2 1/2"</t>
  </si>
  <si>
    <t>17.7</t>
  </si>
  <si>
    <t>Tê aço galvanizado 2 1/2"</t>
  </si>
  <si>
    <t>17.8</t>
  </si>
  <si>
    <t>Tubo aço galvanizado 65mm - 2 1/2"2 1/2"</t>
  </si>
  <si>
    <t>Tubo aço galvanizado 65mm - 2 1/2"</t>
  </si>
  <si>
    <t>17.9</t>
  </si>
  <si>
    <t>Adaptador storz - roscas internas 2 1/2"</t>
  </si>
  <si>
    <t>17.10</t>
  </si>
  <si>
    <t>Caixa para abrigo de mangueira - 90x60x25 cm</t>
  </si>
  <si>
    <t>17.11</t>
  </si>
  <si>
    <t>17.12</t>
  </si>
  <si>
    <t>Esguicho jato solido 1 1/2" 16mm</t>
  </si>
  <si>
    <t>17.13</t>
  </si>
  <si>
    <t>17.14</t>
  </si>
  <si>
    <t>Niple paralelo em ferro maleavél 2 1/2"</t>
  </si>
  <si>
    <t>17.15</t>
  </si>
  <si>
    <t>Redução giratória tipo Storz - 2 1/2 x 1 1/2"</t>
  </si>
  <si>
    <t>17.16</t>
  </si>
  <si>
    <t>Registro globo 2 1/2" 45º</t>
  </si>
  <si>
    <t>17.17</t>
  </si>
  <si>
    <t>Tampão cego com corrente tipo storz 1 1/2"</t>
  </si>
  <si>
    <t>17.18</t>
  </si>
  <si>
    <t>Tampão de FoFo 50x50cm</t>
  </si>
  <si>
    <t>Tampão ferro fundido para passeio com inscrição "Incêndio" 50X50cm</t>
  </si>
  <si>
    <t>17.19</t>
  </si>
  <si>
    <t>Registro bruto de gaveta insutrial 2 1/2"</t>
  </si>
  <si>
    <t>17.20</t>
  </si>
  <si>
    <t>73795/6</t>
  </si>
  <si>
    <t>Válvula de retenção vertical 2 1/2"</t>
  </si>
  <si>
    <t>17.21</t>
  </si>
  <si>
    <t>União assento de ferro conico macho-femea 2 1/2"</t>
  </si>
  <si>
    <t>União ferro galvanizado Ø 2½" com assento cônico</t>
  </si>
  <si>
    <t>17.22</t>
  </si>
  <si>
    <t>0765/ORS</t>
  </si>
  <si>
    <t>17.23</t>
  </si>
  <si>
    <t>Marcação no Piso - 1 x 1m para extintor</t>
  </si>
  <si>
    <t>17.24</t>
  </si>
  <si>
    <t>Marcação no Piso - 1 x 1m para hidrante</t>
  </si>
  <si>
    <t>17.25</t>
  </si>
  <si>
    <t>Conjunto motobomba</t>
  </si>
  <si>
    <t>Bomba hidraulica trifásica 3 cv</t>
  </si>
  <si>
    <t>17.26</t>
  </si>
  <si>
    <t>C4627</t>
  </si>
  <si>
    <t>17.27</t>
  </si>
  <si>
    <t>C4628</t>
  </si>
  <si>
    <t>17.28</t>
  </si>
  <si>
    <t>17.29</t>
  </si>
  <si>
    <t>17.30</t>
  </si>
  <si>
    <t>C4042</t>
  </si>
  <si>
    <t>Central de alarme</t>
  </si>
  <si>
    <t>17.31</t>
  </si>
  <si>
    <t>Alarme sonoro/visual com acionador manual</t>
  </si>
  <si>
    <t>17.32</t>
  </si>
  <si>
    <t>Pressostato diferencial xmg a35 telemecanique - fornecimento e instalação</t>
  </si>
  <si>
    <t>17.33</t>
  </si>
  <si>
    <t>17.34</t>
  </si>
  <si>
    <t>17.35</t>
  </si>
  <si>
    <t>INSTALAÇÃO ELÉTRICA - 220V</t>
  </si>
  <si>
    <t>18.1</t>
  </si>
  <si>
    <t>CENTRO DE DISTRIBUIÇÃO</t>
  </si>
  <si>
    <t>18.1.1</t>
  </si>
  <si>
    <t>74131/4</t>
  </si>
  <si>
    <t>Quadro de Distribuição de embutir, completo, (para 08 disjuntores monopolares, com barramento para as fases, neutro e para proteção, metálico, pintura eletrostática epóxi cor bege, c/ porta, trinco e acessórios)</t>
  </si>
  <si>
    <t>18.1.2</t>
  </si>
  <si>
    <t>Quadro de Distribuição de embutir, completo, (para 18 disjuntores monopolares, com barramento para as fases, neutro e para proteção, metálico, pintura eletrostática epóxi cor bege, c/ porta, trinco e acessórios)</t>
  </si>
  <si>
    <t>18.1.3</t>
  </si>
  <si>
    <t>74131/5</t>
  </si>
  <si>
    <t>Quadro de Distribuição de embutir, completo, (para 24 disjuntores monopolares, com barramento para as fases, neutro e para proteção, metálico, pintura eletrostática epóxi cor bege, c/ porta, trinco e acessórios)</t>
  </si>
  <si>
    <t>18.1.4</t>
  </si>
  <si>
    <t>74131/8</t>
  </si>
  <si>
    <t>Quadro de Distribuição de embutir, completo, (para 50 disjuntores monopolares, com barramento para as fases, neutro e para proteção, metálico, pintura eletrostática epóxi cor bege, c/ porta, trinco e acessórios)</t>
  </si>
  <si>
    <t>18.1.5</t>
  </si>
  <si>
    <t>Quadro de medição - fornecimento e instalação</t>
  </si>
  <si>
    <t>Quadro de medição</t>
  </si>
  <si>
    <t>18.2</t>
  </si>
  <si>
    <t>DISJUNTORES</t>
  </si>
  <si>
    <t>18.2.1</t>
  </si>
  <si>
    <t>74130/1</t>
  </si>
  <si>
    <t>Disjuntor monopolar termomagnético 10A</t>
  </si>
  <si>
    <t>18.2.2</t>
  </si>
  <si>
    <t>Disjuntor monopolar termomagnético 16A</t>
  </si>
  <si>
    <t>18.2.3</t>
  </si>
  <si>
    <t>Disjuntor monopolar termomagnético 20A</t>
  </si>
  <si>
    <t>18.2.4</t>
  </si>
  <si>
    <t>Disjuntor unipolar termomagnético 25A</t>
  </si>
  <si>
    <t>18.2.5</t>
  </si>
  <si>
    <t>Disjuntor monopolar termomagnético 32A</t>
  </si>
  <si>
    <t>18.2.6</t>
  </si>
  <si>
    <t>Disjuntor monopolar termomagnético 40A</t>
  </si>
  <si>
    <t>18.2.7</t>
  </si>
  <si>
    <t>74130/4</t>
  </si>
  <si>
    <t>Disjuntor tripolar termomagnético 10A</t>
  </si>
  <si>
    <t>18.2.8</t>
  </si>
  <si>
    <t>Disjuntor tripolar termomagnético 25A</t>
  </si>
  <si>
    <t>18.2.9</t>
  </si>
  <si>
    <t>Disjuntor tripolar termomagnético 32A</t>
  </si>
  <si>
    <t>74130/5</t>
  </si>
  <si>
    <t>Disjuntor tripolar termomagnético 80A</t>
  </si>
  <si>
    <t>74130/6</t>
  </si>
  <si>
    <t>Disjuntor tripolar termomagnético 175A</t>
  </si>
  <si>
    <t>Disjuntor tripolar termomagnético 225A</t>
  </si>
  <si>
    <t>C4531</t>
  </si>
  <si>
    <t>Interruptor bipolar DR - 100A</t>
  </si>
  <si>
    <t>C4530</t>
  </si>
  <si>
    <t>Interruptor bipolar DR - 25A</t>
  </si>
  <si>
    <t>Interruptor bipolar DR - 63A</t>
  </si>
  <si>
    <t>Interruptor bipolar DR -80A</t>
  </si>
  <si>
    <t>C4562</t>
  </si>
  <si>
    <t>Dispositivo de proteção contra surto - 175V - 40KA</t>
  </si>
  <si>
    <t>Dispositivo de proteção contra surto - 175V - 80KA</t>
  </si>
  <si>
    <t>Disjuntor monopolar termomagnético 13A</t>
  </si>
  <si>
    <t>Disjuntor tripolar termomagnético 16A</t>
  </si>
  <si>
    <t>Disjuntor tripolar termomagnético 20A</t>
  </si>
  <si>
    <t>Disjuntor tripolar termomagnético 50A</t>
  </si>
  <si>
    <t>18.3</t>
  </si>
  <si>
    <t>ELETRODUTOS E ACESSÓRIOS</t>
  </si>
  <si>
    <t>18.3.1</t>
  </si>
  <si>
    <t>18.3.2</t>
  </si>
  <si>
    <t>18.3.3</t>
  </si>
  <si>
    <t>18.3.4</t>
  </si>
  <si>
    <t>18.3.5</t>
  </si>
  <si>
    <t>18.3.6</t>
  </si>
  <si>
    <t>18.3.7</t>
  </si>
  <si>
    <t>Eletroduto Aço Galvanizado DN 25mm (1"), inclusive conexões</t>
  </si>
  <si>
    <t>Eletroduto aço galvanizado, Ø25mm (DN 3/4"), inclusive conexões</t>
  </si>
  <si>
    <t>18.3.8</t>
  </si>
  <si>
    <t>18.3.9</t>
  </si>
  <si>
    <t>Caixa inspeção aterramento 250x250x400mm</t>
  </si>
  <si>
    <t>Caixa inspeção elétrica</t>
  </si>
  <si>
    <t>Caixa de Passagem PVC 4x2" - fornecimento e instalaçao</t>
  </si>
  <si>
    <t>Caixa de passagem PVC 4x2"</t>
  </si>
  <si>
    <t>Caixa de Passagem PVC 4x4" - fornecimento e instalaçao</t>
  </si>
  <si>
    <t>Caixa de passage PVC octogonal 3"</t>
  </si>
  <si>
    <t>18.4</t>
  </si>
  <si>
    <t>CABOS E FIOS (CONDUTORES)</t>
  </si>
  <si>
    <t>18.4.1</t>
  </si>
  <si>
    <t>73860/8</t>
  </si>
  <si>
    <t>Condutor de cobre unipolar, isolação em PVC/70ºC, camada de proteção em PVC, não propagador de chamas, classe de tensão 750V, encordoamento classe 5, flexível, com a seguinte seção nominal: #2,5 mm²</t>
  </si>
  <si>
    <t>18.4.2</t>
  </si>
  <si>
    <t>73860/9</t>
  </si>
  <si>
    <t>Condutor de cobre unipolar, isolação em PVC/70ºC, camada de proteção em PVC, não propagador de chamas, classe de tensão 750V, encordoamento classe 5, flexível, com a seguinte seção nominal: #4 mm²</t>
  </si>
  <si>
    <t>18.4.3</t>
  </si>
  <si>
    <t>Condutor de cobre unipolar, isolação em PVC/70ºC, camada de proteção em PVC, não propagador de chamas, classe de tensão 750V, encordoamento classe 5, flexível, com a seguinte seção nominal: #6 mm²</t>
  </si>
  <si>
    <t>18.4.4</t>
  </si>
  <si>
    <t>Condutor de cobre unipolar, isolação em PVC/70ºC, camada de proteção em PVC, não propagador de chamas, classe de tensão 750V, encordoamento classe 5, flexível, com a seguinte seção nominal: #10 mm²</t>
  </si>
  <si>
    <t>18.4.5</t>
  </si>
  <si>
    <t>Condutor de cobre unipolar, isolação em PVC/70ºC, camada de proteção em PVC, não propagador de chamas, classe de tensão 750V, encordoamento classe 5, flexível, com a seguinte seção nominal: #16 mm²</t>
  </si>
  <si>
    <t>18.4.6</t>
  </si>
  <si>
    <t>Condutor de cobre unipolar, isolação em PVC/70ºC, camada de proteção em PVC, não propagador de chamas, classe de tensão 750V, encordoamento classe 5, flexível, com a seguinte seção nominal: #25 mm²</t>
  </si>
  <si>
    <t>18.4.7</t>
  </si>
  <si>
    <t>Condutor de cobre unipolar, isolação em PVC/70ºC, camada de proteção em PVC, não propagador de chamas, classe de tensão 750V, encordoamento classe 5, flexível, com a seguinte seção nominal: #35 mm²</t>
  </si>
  <si>
    <t>73860/22</t>
  </si>
  <si>
    <t>18.4.8</t>
  </si>
  <si>
    <t>Condutor de cobre unipolar, isolação em PVC/70ºC, camada de proteção em PVC, não propagador de chamas, classe de tensão 750V, encordoamento classe 5, flexível, com a seguinte seção nominal: #50 mm²</t>
  </si>
  <si>
    <t>18.4.9</t>
  </si>
  <si>
    <t>Condutor de cobre unipolar, isolação em PVC/70ºC, camada de proteção em PVC, não propagador de chamas, classe de tensão 750V, encordoamento classe 5, flexível, com a seguinte seção nominal: #70 mm²</t>
  </si>
  <si>
    <t>73860/15</t>
  </si>
  <si>
    <t>Condutor de cobre unipolar, isolação em PVC/70ºC, camada de proteção em PVC, não propagador de chamas, classe de tensão 750V, encordoamento classe 5, flexível, com a seguinte seção nominal: #95 mm²</t>
  </si>
  <si>
    <t>C0525</t>
  </si>
  <si>
    <t>Condutor de cobre unipolar, isolação em PVC/70ºC, camada de proteção em PVC, não propagador de chamas, classe de tensão 750V, encordoamento classe 5, flexível, com a seguinte seção nominal: #120 mm²</t>
  </si>
  <si>
    <t>18.5</t>
  </si>
  <si>
    <t>ELETROCALHAS</t>
  </si>
  <si>
    <t>18.5.1</t>
  </si>
  <si>
    <t>C1158</t>
  </si>
  <si>
    <t>18.5.2</t>
  </si>
  <si>
    <t>C1161</t>
  </si>
  <si>
    <t>18.5.3</t>
  </si>
  <si>
    <t>C1159</t>
  </si>
  <si>
    <t>18.5.4</t>
  </si>
  <si>
    <t>C1160</t>
  </si>
  <si>
    <t>18.5.5</t>
  </si>
  <si>
    <t>C1155</t>
  </si>
  <si>
    <t>18.5.6</t>
  </si>
  <si>
    <t>C1154</t>
  </si>
  <si>
    <t>18.5.7</t>
  </si>
  <si>
    <t>18.5.8</t>
  </si>
  <si>
    <t>Suporte vertical eletrocalha 120x146mm</t>
  </si>
  <si>
    <t>18.5.9</t>
  </si>
  <si>
    <t>Suporte vertical eletrocalha 120x160mm</t>
  </si>
  <si>
    <t>Suporte vertical eletrocalha 70x125mm</t>
  </si>
  <si>
    <t>Suporte vertical eletrocalha 70x81mm</t>
  </si>
  <si>
    <t>Suporte vertical eletrocalha 70x96mm</t>
  </si>
  <si>
    <t>Suporte vertical eletrocalha 95x114mm</t>
  </si>
  <si>
    <t>Tala plana perfurada 50mm</t>
  </si>
  <si>
    <t>Tala plana perfurada 75mm</t>
  </si>
  <si>
    <t>Tala plana perfurada 100mm</t>
  </si>
  <si>
    <t>18.6</t>
  </si>
  <si>
    <t>ILUMINAÇÃO E TOMADAS</t>
  </si>
  <si>
    <t>18.6.1</t>
  </si>
  <si>
    <t>Tomada universal, 10A, cor branca, completa</t>
  </si>
  <si>
    <t>18.6.2</t>
  </si>
  <si>
    <t>Tomada universal, 20A, cor branca, completa</t>
  </si>
  <si>
    <t>18.6.3</t>
  </si>
  <si>
    <t>Interruptor 1 tecla paralela</t>
  </si>
  <si>
    <t>18.6.4</t>
  </si>
  <si>
    <t>Interruptor 1 tecla paralela e tomada</t>
  </si>
  <si>
    <t>18.6.5</t>
  </si>
  <si>
    <t>Interruptor 1 tecla simples</t>
  </si>
  <si>
    <t>18.6.6</t>
  </si>
  <si>
    <t>Interruptor 2 teclas simples</t>
  </si>
  <si>
    <t>18.6.7</t>
  </si>
  <si>
    <t>73953/6</t>
  </si>
  <si>
    <t>Luminárias sobrepor 2x36W completa</t>
  </si>
  <si>
    <t>18.6.8</t>
  </si>
  <si>
    <t>Luminárias embutir 2x16W completa</t>
  </si>
  <si>
    <t>C1661</t>
  </si>
  <si>
    <t>18.6.9</t>
  </si>
  <si>
    <t>Luminárias embutir 2x36W completa</t>
  </si>
  <si>
    <t>C1638</t>
  </si>
  <si>
    <t>C4540</t>
  </si>
  <si>
    <t>Luminária com aletas embutir 2x36 completa</t>
  </si>
  <si>
    <t>C4412</t>
  </si>
  <si>
    <t>Luminária de piso, com lâmpada vapor metálico 70W</t>
  </si>
  <si>
    <t>C2045</t>
  </si>
  <si>
    <t>Projetor com lâmpada de vapor metálico 150W</t>
  </si>
  <si>
    <t>Projetor com lâmpada de vapor metálico 250W</t>
  </si>
  <si>
    <t>74041/1</t>
  </si>
  <si>
    <t>C4107</t>
  </si>
  <si>
    <t>Interruptor 2 teclas simples e tomada</t>
  </si>
  <si>
    <t>Interruptor 3 teclas simples</t>
  </si>
  <si>
    <t>Módulo de saída de fio (para chuveiro)</t>
  </si>
  <si>
    <t>INSTALAÇÕES DE CLIMATIZAÇÃO</t>
  </si>
  <si>
    <t>19.1</t>
  </si>
  <si>
    <t>Tubo PVC soldável Ø 25 mm, inclusive conexões</t>
  </si>
  <si>
    <t>19.2</t>
  </si>
  <si>
    <t>Joelho 45 - 25mm, fornecimento e instalação</t>
  </si>
  <si>
    <t>19.3</t>
  </si>
  <si>
    <t>Joelho 90 - 25mm, fornecimento e instalação</t>
  </si>
  <si>
    <t>Joelho 90 solável - 25mm</t>
  </si>
  <si>
    <t>19.4</t>
  </si>
  <si>
    <t>Caixa de areia 40x40x40 com fundo de brita nº 1</t>
  </si>
  <si>
    <t>INSTALAÇÕES DE REDE ESTRUTURADA</t>
  </si>
  <si>
    <t>20.1</t>
  </si>
  <si>
    <t>EQUIPAMENTOS PASSIVOS</t>
  </si>
  <si>
    <t>20.1.1</t>
  </si>
  <si>
    <t>C3768</t>
  </si>
  <si>
    <t>20.1.2</t>
  </si>
  <si>
    <t>Switch de 48 portas</t>
  </si>
  <si>
    <t>Switches de 48 portas</t>
  </si>
  <si>
    <t>20.1.3</t>
  </si>
  <si>
    <t>Guias de cabos simples</t>
  </si>
  <si>
    <t>C4568</t>
  </si>
  <si>
    <t>20.1.4</t>
  </si>
  <si>
    <t>Guia de Cabos Vertical, fechado</t>
  </si>
  <si>
    <t>20.1.5</t>
  </si>
  <si>
    <t>Guia de Cabos Vertical</t>
  </si>
  <si>
    <t>20.1.6</t>
  </si>
  <si>
    <t>Guia de Cabos Superior, fechado</t>
  </si>
  <si>
    <t>20.1.7</t>
  </si>
  <si>
    <t>Perfil de montagem</t>
  </si>
  <si>
    <t>20.1.8</t>
  </si>
  <si>
    <t>Anel organizador de cabos</t>
  </si>
  <si>
    <t>20.1.9</t>
  </si>
  <si>
    <t>C4567</t>
  </si>
  <si>
    <t>Bandeja deslizante perfurada</t>
  </si>
  <si>
    <t>Access Point Wireless 2.4 GHz - 300Mpbs</t>
  </si>
  <si>
    <t>20.2</t>
  </si>
  <si>
    <t>CABOS EM PAR TRANÇADOS</t>
  </si>
  <si>
    <t>20.2.1</t>
  </si>
  <si>
    <t>C4533</t>
  </si>
  <si>
    <t>Cabo UTP -6 (24AWG)</t>
  </si>
  <si>
    <t>20.2.2</t>
  </si>
  <si>
    <t>C0544</t>
  </si>
  <si>
    <t>Cabo coaxial</t>
  </si>
  <si>
    <t>20.3</t>
  </si>
  <si>
    <t>CABOS DE CONEXÃO</t>
  </si>
  <si>
    <t>20.3.1</t>
  </si>
  <si>
    <t>C4526</t>
  </si>
  <si>
    <t>20.4</t>
  </si>
  <si>
    <t>TOMADAS</t>
  </si>
  <si>
    <t>20.4.1</t>
  </si>
  <si>
    <t>Tomada modular RJ-45 Categoria 6 (completa)</t>
  </si>
  <si>
    <t>Tomada modular RJ-45 completa</t>
  </si>
  <si>
    <t>20.4.2</t>
  </si>
  <si>
    <t>Conector de TV Tipo F (Coaxial) com placa</t>
  </si>
  <si>
    <t>Tomada completa TV/SAT</t>
  </si>
  <si>
    <t>20.4.3</t>
  </si>
  <si>
    <t>Central PABX 24 portas</t>
  </si>
  <si>
    <t>20.4.4</t>
  </si>
  <si>
    <t>Conector emenda para cabo coaxial</t>
  </si>
  <si>
    <t>20.5</t>
  </si>
  <si>
    <t>CAIXAS E ACESSÓRIOS</t>
  </si>
  <si>
    <t>20.5.1</t>
  </si>
  <si>
    <t>20.5.2</t>
  </si>
  <si>
    <t>Caixa de passagem PVC 4x2" - fornecimento e instalação</t>
  </si>
  <si>
    <t>20.6</t>
  </si>
  <si>
    <t>20.6.1</t>
  </si>
  <si>
    <t>Eletroduto PVC flexivel 1", inclusive conexões</t>
  </si>
  <si>
    <t>20.6.2</t>
  </si>
  <si>
    <t>Eletroduto PVC flexivel 3/4", inclusive conexões</t>
  </si>
  <si>
    <t>20.6.3</t>
  </si>
  <si>
    <t>20.6.4</t>
  </si>
  <si>
    <t>Eletroduto aço galvanizado 1 1/4", inclusive conexões</t>
  </si>
  <si>
    <t>20.6.5</t>
  </si>
  <si>
    <t>Eletroduto aço galvanizado 2", inclusive conexões</t>
  </si>
  <si>
    <t>20.6.6</t>
  </si>
  <si>
    <t>20.6.7</t>
  </si>
  <si>
    <t>SISTEMA DE EXAUSTÃO MECÂNICA</t>
  </si>
  <si>
    <t>21.1</t>
  </si>
  <si>
    <t>Coifa de Centro em Aço Inox de 1500x1000x600</t>
  </si>
  <si>
    <t>Coifa de centro em aço inox de 1500x1000x600 mm</t>
  </si>
  <si>
    <t>21.2</t>
  </si>
  <si>
    <t>Duto de ligação 1000 X 0.80mm</t>
  </si>
  <si>
    <t>21.3</t>
  </si>
  <si>
    <t>Chapéu chines em aluminio</t>
  </si>
  <si>
    <t>21.4</t>
  </si>
  <si>
    <t>C1477</t>
  </si>
  <si>
    <t>22.1</t>
  </si>
  <si>
    <t>Pára-raios tipo Franklin em latão cromado</t>
  </si>
  <si>
    <t>22.2</t>
  </si>
  <si>
    <t>C3478</t>
  </si>
  <si>
    <t>Vergalhão CA - 25 # 10 mm2</t>
  </si>
  <si>
    <t>22.3</t>
  </si>
  <si>
    <t>C0860</t>
  </si>
  <si>
    <t>Conector mini-Bar em bronze estanhado Tel-583</t>
  </si>
  <si>
    <t>Conector mini-gar em bronze estanhado</t>
  </si>
  <si>
    <t>22.4</t>
  </si>
  <si>
    <t>Parafuso fenda em aço inox 4,2 x 32mm e bucha de nylon</t>
  </si>
  <si>
    <t>cj</t>
  </si>
  <si>
    <t>22.5</t>
  </si>
  <si>
    <t>Presilha em latão</t>
  </si>
  <si>
    <t>22.6</t>
  </si>
  <si>
    <t>22.7</t>
  </si>
  <si>
    <t>73962/13</t>
  </si>
  <si>
    <t>Escavação de vala para aterramento</t>
  </si>
  <si>
    <t>22.8</t>
  </si>
  <si>
    <t>Haste tipo coopperweld 5/8" x 2,40m.</t>
  </si>
  <si>
    <t>Haste tipo coopperweld 5/8" x 2,40m</t>
  </si>
  <si>
    <t>22.9</t>
  </si>
  <si>
    <t>Cabo de cobre nu 16 mm2</t>
  </si>
  <si>
    <t>Cabo de cobre nu 16mm2</t>
  </si>
  <si>
    <t>22.10</t>
  </si>
  <si>
    <t>Cabo de cobre nu 35 mm2</t>
  </si>
  <si>
    <t>Cabo de cobre nu 35mm²</t>
  </si>
  <si>
    <t>22.11</t>
  </si>
  <si>
    <t>Cabo de cobre nu 50 mm2</t>
  </si>
  <si>
    <t>Cabo de cobre nu 50mm²</t>
  </si>
  <si>
    <t>22.12</t>
  </si>
  <si>
    <t>22.13</t>
  </si>
  <si>
    <t>Conector de bronze para haste de 5/8" e cabo de 50 mm²</t>
  </si>
  <si>
    <t>22.14</t>
  </si>
  <si>
    <t>Abraçadeira-guia reforçada 2"</t>
  </si>
  <si>
    <t>22.15</t>
  </si>
  <si>
    <t>Clips galvanizado</t>
  </si>
  <si>
    <t>22.16</t>
  </si>
  <si>
    <t>22.17</t>
  </si>
  <si>
    <t>C2457</t>
  </si>
  <si>
    <t>Terminal ou conector de pressao - para cabo 35mm²</t>
  </si>
  <si>
    <t>22.18</t>
  </si>
  <si>
    <t>C3909</t>
  </si>
  <si>
    <t>Solda exotermica</t>
  </si>
  <si>
    <t>SERVIÇOS COMPLEMENTARES</t>
  </si>
  <si>
    <t>23.1</t>
  </si>
  <si>
    <t>GERAIS</t>
  </si>
  <si>
    <t>23.1.1</t>
  </si>
  <si>
    <t>C0864</t>
  </si>
  <si>
    <t>Conjunto de mastros para bandeiras em tubo ferro galvanizado telescópico (alt= 7m (3mx2" + 4mx1 1/2")</t>
  </si>
  <si>
    <t>23.1.2</t>
  </si>
  <si>
    <t>C4065</t>
  </si>
  <si>
    <t>C4068</t>
  </si>
  <si>
    <t>23.1.3</t>
  </si>
  <si>
    <t>23.1.4</t>
  </si>
  <si>
    <t>C2910</t>
  </si>
  <si>
    <t>Prateleiras e escaninhos em mdf</t>
  </si>
  <si>
    <t>23.1.5</t>
  </si>
  <si>
    <t>C0361</t>
  </si>
  <si>
    <t>Bancos de concreto</t>
  </si>
  <si>
    <t>23.1.6</t>
  </si>
  <si>
    <t>Banco e acabamento em granito</t>
  </si>
  <si>
    <t>23.1.7</t>
  </si>
  <si>
    <t>C1869</t>
  </si>
  <si>
    <t>23.1.8</t>
  </si>
  <si>
    <t>23.1.9</t>
  </si>
  <si>
    <t>C4622</t>
  </si>
  <si>
    <t>23.2</t>
  </si>
  <si>
    <t>CAIXA DÁGUA - 30.000L</t>
  </si>
  <si>
    <t>23.2.1</t>
  </si>
  <si>
    <t>Alça de içamento</t>
  </si>
  <si>
    <t>23.2.2</t>
  </si>
  <si>
    <t>Suporte de luz piloto</t>
  </si>
  <si>
    <t>23.2.3</t>
  </si>
  <si>
    <t>Suporte para cinto de segurança</t>
  </si>
  <si>
    <t>23.2.4</t>
  </si>
  <si>
    <t>Suporte para Pára-raio</t>
  </si>
  <si>
    <t>23.2.5</t>
  </si>
  <si>
    <t>23.2.6</t>
  </si>
  <si>
    <t>Guarda corpo de 1,0m de altura</t>
  </si>
  <si>
    <t>C3505</t>
  </si>
  <si>
    <t>23.2.7</t>
  </si>
  <si>
    <t>Chapa de aço carbono de alta resistência a corrosão e de qualidade estrutural e solda interna e externa, para confecção do reservatorioconforme projeto</t>
  </si>
  <si>
    <t>23.2.8</t>
  </si>
  <si>
    <t>Sistema de ancoragem com 6 nichos, conforme projeto</t>
  </si>
  <si>
    <t>23.2.9</t>
  </si>
  <si>
    <t>C1520</t>
  </si>
  <si>
    <t>C1521</t>
  </si>
  <si>
    <t>C4409</t>
  </si>
  <si>
    <t>C3648</t>
  </si>
  <si>
    <t>SERVIÇOS FINAIS</t>
  </si>
  <si>
    <t>24.1</t>
  </si>
  <si>
    <t>Limpeza final da obra</t>
  </si>
  <si>
    <t>Limpeza de obra</t>
  </si>
  <si>
    <t>24.2</t>
  </si>
  <si>
    <t>Placa de inauguração metálica 0,60x0,80m</t>
  </si>
  <si>
    <t>Armação de aço CA-60 Diam. 3,4 a 6,0mm- Fornecimento/corte perda de 10%) / dobra / colocação.</t>
  </si>
  <si>
    <t>Forma de madeira comum para Fundações - reaproveitamento 10X</t>
  </si>
  <si>
    <t>Forma madeira comp. plastificada 12mm p/ Estrutura corte/ Montagem/ Escoramento/ Desforma- Vigas</t>
  </si>
  <si>
    <t>Cobogó de concreto (elemento vazado) - (6x40x40cm) assentado com argamassa traço 1:4 (cimento, areia)</t>
  </si>
  <si>
    <t>Porta de Madeira - PM5 - 80x210, incluso ferragens e fechadura, conforme projeto de esquadrias</t>
  </si>
  <si>
    <t>Porta de correr - PA5 - 240x210 com vidro - conforme projeto de esquadrias, inclusive ferragens</t>
  </si>
  <si>
    <t>Gradil metalico e tela de aço galvanizado - fornecimento e instalação (GR1, GR2, GR3, GR4)</t>
  </si>
  <si>
    <t>Fundo selador acrílico, aplicação manual em teto, uma demão. AF_04/202 M2 C 4,35</t>
  </si>
  <si>
    <t>Cubaindustrial 50x40profundidade 30 HIDRONOX, ouequivalente, com sifao emmetal cromado1.1/2x1.1/2", valvula emmetal cromado tipoamericana 3.1/2"x1.1/2"para pia fornecimento einstalacao</t>
  </si>
  <si>
    <t>Mangueiras de incêndio de nylon - 1 1/2" 16mm</t>
  </si>
  <si>
    <t>Placa de sinalização em PVC fotoluminescente, dimensões até 480cm² "alarme/bomba de incêndio"</t>
  </si>
  <si>
    <t>Patch Panel 19" - 24 portas, Categoria 6</t>
  </si>
  <si>
    <t>Patch Panel 19" - 24 portas, Categoria 6, com rack</t>
  </si>
  <si>
    <t>Cabos de conexões – Patch cord categoria 6 - 2,5 metros</t>
  </si>
  <si>
    <t>Serviço complementar remanescente do pacto original - executado parcialmente no contrato anterior, ou que será mantido por ocasião da repactuação, ou mesmo que deverá ser refeito por ocasião da retomada da obra.</t>
  </si>
  <si>
    <t>Serviços provenientes de alterações de Projeto (Serviços trocados por outros serviços ou alteração de especificação técnica de materiais). Exemplos: adequações de acessibilidade, acréscimos e outras adequações pertinentes.</t>
  </si>
  <si>
    <t>SERVIÇOS EXECUTADOS (QUANT. ACUMULADO)</t>
  </si>
  <si>
    <t>SERVIÇOS COMPLEMENTAR</t>
  </si>
  <si>
    <t>VALOR UNIT. SEM BDI</t>
  </si>
  <si>
    <t>VALOR UNIT. COM BDI</t>
  </si>
  <si>
    <t>% DO VALOR TOTAL</t>
  </si>
  <si>
    <t>Demolição de revestimento cerâmico, de forma manual, sem reaproveitamento. Af_09/2023nto. Af_09/2023</t>
  </si>
  <si>
    <t>Aterro apiloado em camadas de 0,20 m com material argilo - arenoso (entre baldrames)</t>
  </si>
  <si>
    <t>Escavação manual de valas em qualquer terreno exceto rocha até h=1,50 m</t>
  </si>
  <si>
    <t>CONCRETO ARMADO PARA FUNDAÇÕES - VIGAS BALDRAMES</t>
  </si>
  <si>
    <t>Arrasamento mecanico de estaca de concreto armado, diametros de até 40 cm</t>
  </si>
  <si>
    <t>Forma de madeira comum para Fundções - reaproveitamento 10X</t>
  </si>
  <si>
    <t>Forma de madeira em tábuas para fundações, com reaproveitamento</t>
  </si>
  <si>
    <t>Concreto fck=25MPa, incluindo preparo, lançamento e adensamento.</t>
  </si>
  <si>
    <t>Estaca escavada mecanicamente com 25 cm de diametro, sem armação (perfuratriz)</t>
  </si>
  <si>
    <t>Armação de aço CA-50 Ø 10mm; incluso fornecimento, corte, dobra e colocação</t>
  </si>
  <si>
    <t>Armação de aço CA-50 Ø 12,5mm; incluso fornecimento, corte, dobra e colocação</t>
  </si>
  <si>
    <t>Armação de aço CA-50 Ø 25mm; incluso fornecimento, corte, dobra e colocação</t>
  </si>
  <si>
    <t>Armação de aço CA-60 Ø 4,2mm; incluso fornecimento, corte, dobra e colocação</t>
  </si>
  <si>
    <t>Forma de madeira comum para Fundações - reaproveitamento 5X</t>
  </si>
  <si>
    <t>Armação de aço CA-60 Diam. 3,4 a 6,0mm- Fornecimento/corte perda de 10%) / dobra /</t>
  </si>
  <si>
    <t>Forma em chapa de madeira compensada plastificada- Pilares</t>
  </si>
  <si>
    <t>Forma em chapa de madeira compensada plastificada Pilares</t>
  </si>
  <si>
    <t>CONCRETO ARMADO -CASA DE GÁS - PARA CONCLUSÃO DA LAJE</t>
  </si>
  <si>
    <t>Montagem e desmontagem de forma para pilares, em chapa de madeira compensada plastificada com reaproveitamento</t>
  </si>
  <si>
    <t>Armação de aço CA-50 Ø 6,3mm; incluso fornecimento, corte, dobra e colocação</t>
  </si>
  <si>
    <t>Concreto Bombeado fck= 25MPa; incluindo preparo, lançamento e adensamento</t>
  </si>
  <si>
    <t>Alvenaria de vedação de 1/2 vez em tijolos cerâmicos (dimensões nominais: 39x19x09); assentamento em argamassa no traço 1:2:8 (cimento, cal e areia) para parede interna</t>
  </si>
  <si>
    <t>Alvenaria de vedação de blocos cerâmicos furados na vertical de 9x19x39 cm (espessura 9 cm) e argamassa de assentamento com preparo em betoneira. Af_12/2021</t>
  </si>
  <si>
    <t>Alvenaria de vedação horizontal em tijolos cerâmicos Dimensões nominais: 14x19x39; assentamento em argamassa no traço 1:2:8 (cimento, cal e areia) para parede externa</t>
  </si>
  <si>
    <t>Divisória de banheiros e sanitários em granito com espessura de 2cm polido assentado com argamassa traço 1:4</t>
  </si>
  <si>
    <t>Porta de Madeira - PM1 - 70x210, folha lisa com chapa metalica, incluso ferragens, conforme projeto de esquadrias</t>
  </si>
  <si>
    <t>Porta de Madeira - PM2 - 80x210, com veneziana, incluso ferragens e fechadura, conforme projeto de esquadrias</t>
  </si>
  <si>
    <t>Porta de Madeira - PM4 - 80x210, folha lisa com chapa metalica, incluso ferragens, conforme projeto de esquadrias</t>
  </si>
  <si>
    <t>Porta de Madeira - PM4 - 80x210, folha lisa, incluso ferragens e fechadura, conforme projeto de esquadrias</t>
  </si>
  <si>
    <t>Porta de Madeira - PM5 - 80x210, com barra e chapa metálica e visor, incluso ferragens, conforme projeto de esquadrias</t>
  </si>
  <si>
    <t>Porta de compesando de madeira - PM6 - 60x100, folha lisa revestida com laminado melamínico, incluso ferragens e fechadura, conforme projeto de esquadrias</t>
  </si>
  <si>
    <t>Chapa metalica (alumínio) 0,8*0,5x 1mm para as portas - fornecimento e instalação</t>
  </si>
  <si>
    <t>Chapa metalica (alumínio) 0,80m x 0,4m, e= 1mm para as portas</t>
  </si>
  <si>
    <t>Barra de apoio 60 cm, aço inox polido, Deca ou equivalente - PM3 e PM5</t>
  </si>
  <si>
    <t>Porta de abrir - PA1 - 100x210 em chapa de alumínio e veneziana- conforme projeto de esquadrias, inclusive ferragens</t>
  </si>
  <si>
    <t>Porta de abrir - PA2 - 80x210 em chapa de alumínio com veneziana- conforme projeto de esquadrias, inclusive ferragens</t>
  </si>
  <si>
    <t>Porta de abrir - PA3 - 160x210 em chapa de alumínio com veneziana- conforme projeto de esquadrias, inclusive ferragens</t>
  </si>
  <si>
    <t>Porta de correr - PA4 - 450x210 conforme projeto de esquadrias, inclusive ferragens</t>
  </si>
  <si>
    <t>Bandeiras fixas de vidro para porta PV2, conforme projeto 175x35</t>
  </si>
  <si>
    <t>Janela de Alumínio - JA-01, 70x125, completa conforme projeto de esquadrias - Guilhotina</t>
  </si>
  <si>
    <t>Janela de Alumínio - JA-02, 110x145, completa conforme projeto de esquadrias - Guilhotina</t>
  </si>
  <si>
    <t>Janela de Alumínio - JA-03, 140x115, completa conforme projeto de esquadrias - Fixa - incluso vidro liso incolor, espessura 6mm</t>
  </si>
  <si>
    <t>Janela de Alumínio - JA-04, 140x145, completa conforme projeto de esquadrias - Guilhotina</t>
  </si>
  <si>
    <t>Janela de Alumínio - JA-05, 200x105, completa conforme projeto de esquadrias - Fixa - incluso vidro liso incolor, espessura 6mm</t>
  </si>
  <si>
    <t>Janela de Alumínio - JA-06, 210x50, completa conforme projeto de esquadrias - Maxim-ar - incluso vidro liso incolor, espessura 6mm</t>
  </si>
  <si>
    <t>Janela de Alumínio - JA-07, 210x75, completa conforme projeto de esquadrias - Maxim-ar - incluso vidro liso incolor, espessura 6mm</t>
  </si>
  <si>
    <t>Janela de Alumínio - JA-08, 210x100, completa conforme projeto de esquadrias - Maxim-ar - incluso vidro liso incolor, espessura 6mm</t>
  </si>
  <si>
    <t>Janela de Alumínio - JA-09, 210x150, completa conforme projeto de esquadrias - Maxim-ar - incluso vidro liso incolor, espessura 6mm</t>
  </si>
  <si>
    <t>Janela de Alumínio - JA-10, 140x150, completa conforme projeto de esquadrias - Maxim-ar - incluso vidro liso incolor, espessura 6mm</t>
  </si>
  <si>
    <t>Janela de Alumínio - JA-11, 140x75, completa conforme projeto de esquadrias - Maxim-ar - incluso vidro liso incolor, espessura 6mm</t>
  </si>
  <si>
    <t>Janela de Alumínio - JA-12, 420x50, completa conforme projeto de esquadrias - Maxim-ar - incluso vidro liso incolor, espessura 6mm</t>
  </si>
  <si>
    <t>Janela de Alumínio - JA-13, 420x150, completa conforme projeto de esquadrias - Maxim-ar - incluso vidro liso incolor, espessura 6mm</t>
  </si>
  <si>
    <t>Janela de Alumínio - JA-14, 560x100, completa conforme projeto de esquadrias - Maxim-ar - incluso vidro liso incolor, espessura 6mm</t>
  </si>
  <si>
    <t>Janela de Alumínio - JA-15, 560x150, completa conforme projeto de esquadrias - Maxim-ar -incluso vidro liso incolor, espessura 6mm</t>
  </si>
  <si>
    <t>Janela de Alumínio - JA-16, 160x0,85, completa conforme projeto de esquadrias - Fixa - incluso vidro liso incolor, espessura 6mm</t>
  </si>
  <si>
    <t>Vidro liso temperado incolor, espessura 6mm- fornecimento e instalação</t>
  </si>
  <si>
    <t>Vidro liso temperado incolor, espessura 6mm para janelas</t>
  </si>
  <si>
    <t>Vidro liso temperado incolor, espessura 10mm- fornecimento e instalação</t>
  </si>
  <si>
    <t>Gradil metalico e tela de aço galvanizado , inclusive pintura - fornecimento e instalação (GR1, GR2, GR3, GR4)</t>
  </si>
  <si>
    <t>Fechamento com chapa de aço perfurada, inclusive perfis metálicos para suporte e pintura - fornecimento e instalação</t>
  </si>
  <si>
    <t>Fechamento com chapa de aço perfurada, inclusive perfis metálicos para suporte - fornecimento e instalação</t>
  </si>
  <si>
    <t>Calha em chapa metalica Nº 22 desenvolvimento de 50 cm</t>
  </si>
  <si>
    <t>Rufo em chapa de aço galvanizado nr. 24, desenvolvimento 25 cm</t>
  </si>
  <si>
    <t>Impermeabilização com tinta betuminosa em fundações, baldrames</t>
  </si>
  <si>
    <t>Chapisco de aderência em paredes internas, externas, vigas, platibanda e calhas</t>
  </si>
  <si>
    <t>Emboço para paredes internas e externas traço 1:2:9 - preparo manual - espessura 2,0 cm</t>
  </si>
  <si>
    <t>Emboço para paredes internas traço 1:2:9 - preparo manual - espessura 2,0 cm</t>
  </si>
  <si>
    <t>Emboço paulista para paredes externas traço 1:2:9 - preparo manual - espessura 2,5 cm</t>
  </si>
  <si>
    <t>Reboco para paredes internas, externas, pórticos, vigas, traço 1:4,5 - espessura 0,5 cm</t>
  </si>
  <si>
    <t>Forro de gesso acartonado estruturado - montagem e instalação</t>
  </si>
  <si>
    <t>Piso cimentado desempenado com acabamento liso e=3,0cm com junta plastica acabada 1,2m</t>
  </si>
  <si>
    <t>Piso cerâmico antiderrapante PEI V - 40 x 40 cm - incl. rejunte - conforme projeto</t>
  </si>
  <si>
    <t>Piso cerâmico antiderrapante PEI V - 60 x 60 cm - incl. rejunte - conforme projeto</t>
  </si>
  <si>
    <t>Piso podotátil de alerta em borracha integrado 30x30cm, assentamento com argamassa (fornecimento e assentamento)</t>
  </si>
  <si>
    <t>Piso podotátil direcional em borracha integrado 30x30cm, assentamento com argamassa (fornecimento e assentamento)</t>
  </si>
  <si>
    <t>Soleira em granito cinza andorinha, largura 15 cm, espessura 2 cm</t>
  </si>
  <si>
    <t>Soleira em granito cinza andorinha, largura 30 cm, espessura 2 cm</t>
  </si>
  <si>
    <t>Passeio em concreto desempenado com junta plastica a cada 1,20m, e=7cm</t>
  </si>
  <si>
    <t>Passeio em concreto desempenado com junta plastica a cada 1,20m espessura 10cm</t>
  </si>
  <si>
    <t>Meio -fio (guia) de concreto pré-moldado, rejuntado com argamassa, incluindo escavação e reaterro</t>
  </si>
  <si>
    <t>Emassamento de paredes internas com massa acrílica - 02 demãos</t>
  </si>
  <si>
    <t>Emassamento de paredes internas e externas com massa acrílica, 2 demãos</t>
  </si>
  <si>
    <t>Pintura em latex acrílico 02 demãos sobre paredes internas, externas</t>
  </si>
  <si>
    <t>Pintura em látex acrílico sobre paredes internas e externas, 2 demãos</t>
  </si>
  <si>
    <t>Pintura em esmalte sintético 02 demãos em esquadrias de madeira</t>
  </si>
  <si>
    <t>Pintura em esmalte sintético em esquadrias de madeira, 2 demãos</t>
  </si>
  <si>
    <t>Pintura em esmalte sintético 02 demãos em rodameio de madeira</t>
  </si>
  <si>
    <t>Pintura em esmalte sintético em rodameio de madeira, 2 demãos</t>
  </si>
  <si>
    <t>Aplicação manual de fundo selador acrílico em paredes externas. Af_06/2014</t>
  </si>
  <si>
    <t>Adaptador soldavel com flange livre para caixa d'agua - 100mm - 4", fornecimento e instalação</t>
  </si>
  <si>
    <t>Adaptador soldavel com flange livre para caixa d'agua - 100mm - 4"</t>
  </si>
  <si>
    <t>Adaptador soldavel com flange livre para caixa d'agua - 85mm - 3", fornecimento e instalação</t>
  </si>
  <si>
    <t>Adaptador soldavel com flange livre para caixa d'agua - 85mm - 3"</t>
  </si>
  <si>
    <t>Adaptador soldavel com flange livre para caixa d'agua - 20mm - 1/2", fornecimento e instalação</t>
  </si>
  <si>
    <t>Adaptador soldavel com flange livre para caixa d'agua - 20mm - 1/2"</t>
  </si>
  <si>
    <t>Adaptador sol. curto com bolsa-rosca para registro - 110mm - 4", fornecimento e instalação</t>
  </si>
  <si>
    <t>Adaptador sol. curto com bolsa-rosca para registro - 110mm - 4"</t>
  </si>
  <si>
    <t>Adaptador sol. curto com bolsa-rosca para registro - 20mm - 1/2", fornecimento e instalação</t>
  </si>
  <si>
    <t>Adaptador sol. curto com bolsa-rosca para registro - 20mm - 1/2"</t>
  </si>
  <si>
    <t>Adaptador sol. curto com bolsa-rosca para registro - 25mm - 3/4", fornecimento e instalação</t>
  </si>
  <si>
    <t>Adaptador sol. curto com bolsa-rosca para registro - 25mm - 3/4"</t>
  </si>
  <si>
    <t>Adaptador sol. curto com bolsa-rosca para registro - 32mm - 1", fornecimento e instalação</t>
  </si>
  <si>
    <t>Adaptador sol. curto com bolsa-rosca para registro - 32mm - 1"</t>
  </si>
  <si>
    <t>Adaptador sol. curto com bolsa-rosca para registro - 50mm - 1 1/2", fornecimento e instalação</t>
  </si>
  <si>
    <t>Adaptador sol. curto com bolsa-rosca para registro - 50mm - 1 1/2"</t>
  </si>
  <si>
    <t>Adaptador sol. curto com bolsa-rosca para registro - 60mm - 2", fornecimento e instalação</t>
  </si>
  <si>
    <t>Adaptador sol. curto com bolsa-rosca para registro - 60mm - 2"</t>
  </si>
  <si>
    <t>Adaptador sol. curto com bolsa-rosca para registro - 85mm - 3", fornecimento e instalação</t>
  </si>
  <si>
    <t>Adaptador sol. curto com bolsa-rosca para registro - 85mm - 3"</t>
  </si>
  <si>
    <t>Bucha de redução sold. curta 32mm - 25mm, fornecimento e instalação</t>
  </si>
  <si>
    <t>Bucha de redução sold. longa 50mm-25mm, fornecimento e instalação</t>
  </si>
  <si>
    <t>Bucha de redução sold. longa 50mm-32mm, fornecimento e instalação</t>
  </si>
  <si>
    <t>Bucha de redução sold. longa 60mm-25mm, fornecimento e instalação</t>
  </si>
  <si>
    <t>Bucha de redução sold. longa 85mm-60mm, fornecimento e instalação</t>
  </si>
  <si>
    <t>Joelho de redução 90º soldavel 32mm-25mm, fornecimento e instalação</t>
  </si>
  <si>
    <t>Joelho 90 soldavel com rosca 20mm - 1/2", fornecimento e instalação</t>
  </si>
  <si>
    <t>Joelho 90º soldavel com bucha de latão - 25mm - 3/4", fornecimento e instalação</t>
  </si>
  <si>
    <t>Joelho 90º soldavel com bucha de latão - 25mm - 3/4"</t>
  </si>
  <si>
    <t>Joelho de redução 90º soldavel com bucha latão - 25mm - 1/2", fornecimento e instalação</t>
  </si>
  <si>
    <t>Luva de redução soldavel com bucha latão - 25mm - 1/2", fornecimento e instalação</t>
  </si>
  <si>
    <t>Tê de redução 90 soldavel - 50mm - 25mm, fornecimento e instalação</t>
  </si>
  <si>
    <t>Tê de redução 90 soldavel - 50mm - 32mm, fornecimento e instalação</t>
  </si>
  <si>
    <t>Tê de redução 90 soldavel - 75mm - 50mm, fornecimento e instalação</t>
  </si>
  <si>
    <t>Tê de redução 90 soldavel - 75mm - 60mm, fornecimento e instalação</t>
  </si>
  <si>
    <t>Tê de redução 90 soldavel - 85mm - 60mm, fornecimento e instalação</t>
  </si>
  <si>
    <t>Tê de redução 90 soldavel - 85mm - 75mm, fornecimento e instalação</t>
  </si>
  <si>
    <t>Tê soldavel com bucha latão bolsa central - 25mm - 3/4", fornecimento e instalação</t>
  </si>
  <si>
    <t>Tubo de ligação latao cromado com canopla para vaso sanitario, fornecimento e instalação</t>
  </si>
  <si>
    <t>Registro bruto de gaveta 2 1/2", fornecimento e instalação</t>
  </si>
  <si>
    <t>Registro bruto de gaveta 3/4", fornecimento e iRnesgtaisltarçoãobruto de gaveta 4", fornecimento e</t>
  </si>
  <si>
    <t>Tê sanitario - 100mm - 100mm, fornecimento e instalação</t>
  </si>
  <si>
    <t>Ralo hemisférico (formato abacaxi) de ferro fundido, Ø100mm</t>
  </si>
  <si>
    <t>Junção PVC simples 100mm-50mm - fornecimento e instalação</t>
  </si>
  <si>
    <t>Junção PVC simples 100mm-75mm - fornecimento e instalação</t>
  </si>
  <si>
    <t>Tê PVC sanitario 100mm-50mm - fornecimento e instalação</t>
  </si>
  <si>
    <t>Tê PVC sanitario 100mm-75mm - fornecimento e instalação</t>
  </si>
  <si>
    <t>Tê PVC sanitario 50mm-50mm - fornecimento e instalação</t>
  </si>
  <si>
    <t>Tê PVC sanitario 75mm-75mm - fornecimento e instalação</t>
  </si>
  <si>
    <t>Bacia SanitariaVogue Plus, LinhaConforto com abertura,cor Branco Gelo, codigoP.51, DECA, ou comacessorios, bolsa deborracha para ligacao,tubo pvc ligacaofornecimento e instalacao</t>
  </si>
  <si>
    <t>Bacia Sanitária com abertura, DECA, ou equivalente p/ de descarga, com assento e acessórios, bolsa de borracha para ligacao, tubo pvc ligacao - fornecimento e instalação</t>
  </si>
  <si>
    <t>Bacia Convencional Studio Kids, código PI.16, para valvula de descarga, em louca branca, assento plastico, anel de vedação, tubo pvc ligacao - fornecimento e instalacao, Deca ou equivalente</t>
  </si>
  <si>
    <t>Cuba deEmbutir Oval cor BrancoGelo, codigo L.37, DECA,ou equivalente, embancada ecomplementos(valvula, sifao e engateflexivel cromados), excetotorneira.</t>
  </si>
  <si>
    <t>Cuba Inox Embutir 40x34x17cm, cuba 3, básica aço inoxidável, com válvula, FRANKE, ou equivalente, com sifão em metal cromado 1.1/2x1.1/2", válvula em metal cromado tipo americana 3.1/2"x1.1/2" para pia - fornecimento e instalação</t>
  </si>
  <si>
    <t>Lavatório de canto suspenso com mesa, linha Izy código L101.17, DECA ou equivalente, com válvula, sifão e engate flexivel cromados</t>
  </si>
  <si>
    <t>Lavatório de canto suspenso com mesa, DECA ou equivalente, com válvula, sifão e engate flexivel cromados</t>
  </si>
  <si>
    <t>Chuveiro Maxi Ducha, LORENZETTI, com Mangueira plástica/desviador para duchas elétricas, cógigo 8010-A, LORENZETTI, ou equivalente</t>
  </si>
  <si>
    <t>Assento Poliéster com abertura frontal Vogue Plus, Linha Conforto, cor Branco Gelo, código AP.52, DECA, ou equivalente</t>
  </si>
  <si>
    <t>Papeleira Metálica Linha Izy, código 2020.C37, DECA ou equivalente</t>
  </si>
  <si>
    <t>Ducha Higiênica com registro e derivação Izy, código 1984.C37. ACT.CR, DECA, ou equivalente</t>
  </si>
  <si>
    <t>Ducha Higiênica com registro e derivação, Deca ou equivalente</t>
  </si>
  <si>
    <t>Torneira elétrica LorenEasy, Lorenzetti ou equivalente</t>
  </si>
  <si>
    <t>Torneira elétrica Fortti Maxi, com mangueira plastica, código 79004, LORENZETTI ou equivalente</t>
  </si>
  <si>
    <t>Torneira elétrica Fortti Maxi, Lorenzetti ou equivalente</t>
  </si>
  <si>
    <t>Torneira Acabamento para registro pequeno Linha Izy, código: 4900.C37.PQ, DECA ou equivalente (para chuveiros), Deca ou equivalente</t>
  </si>
  <si>
    <t>Dispenser Saboneteira Linha Excellence, código 7009, Melhoramentos ou equivalente</t>
  </si>
  <si>
    <t>Dispenser Saboneteira, Melhoramentos ou equivalente</t>
  </si>
  <si>
    <t>Cabide metálico Izy, código 2060.C37, Deca ou equivalente</t>
  </si>
  <si>
    <t>Barra de apoio de canto para lavatório, aço inox polido,Celite ou equivalente</t>
  </si>
  <si>
    <t>Barra de apoio 70 cm, aço inox polido, Deca ou equivalente</t>
  </si>
  <si>
    <t>Barra metálica com pintura azul para proteção dos espelhos e chuveiro infantil d=1 1/4"</t>
  </si>
  <si>
    <t>Barra metálica com pintura cinza para proteção dos espelhos e chuveiro infantil dn 1 1/4"</t>
  </si>
  <si>
    <t>Acabamento para registro 1/2", 3/4" e 1" (PQ), ref. 4900 - C43, da Deca ou similar</t>
  </si>
  <si>
    <t>Cuba industrial em aço inoxidável completa, dimensões 60x50x40</t>
  </si>
  <si>
    <t>Requadro para ventilação em chapa de alumínio com veneziana</t>
  </si>
  <si>
    <t>Envelope de concreto para proteção de tubo enterrado, espessura 3cm</t>
  </si>
  <si>
    <t>Placa de sinalização em pvc cod 6 - (348x348) Perigo Inflamável</t>
  </si>
  <si>
    <t>Placa de sinalização em PVC, fotoluminescente, "Perigo inflamavel"</t>
  </si>
  <si>
    <t>Instalação básica para abrigo de gás (capacidade 4 cilindros GLP de 45 kg)</t>
  </si>
  <si>
    <t>Chave para conexão de mangueira tipo stroz engate rápido - dupla 1 1/2" x 1 1/2"</t>
  </si>
  <si>
    <t>Luminária de emergência de blocos aucônomos de LED, com autonomia de 2h</t>
  </si>
  <si>
    <t>Marcação de piso para localização de extintor e hidrante, dimensões 100x100cm</t>
  </si>
  <si>
    <t>Placa de sinalização em pvc cod 25 - (200x200) Hidrante de incendio</t>
  </si>
  <si>
    <t>Placa de sinalização em PVC fotoluminescente, dimensões até 480cm² "Hidrante de incêndio"</t>
  </si>
  <si>
    <t>Placa de sinalização em pvc cod 12 e 13- (250x125) Saída de emergência</t>
  </si>
  <si>
    <t>Placa de sinalização em PVC fotoluminescente, dimensões até 480cm² "Saída de emergência"</t>
  </si>
  <si>
    <t>Placa de sinalização em pvc cod 17 - (250x125) Mensagem "Saída"</t>
  </si>
  <si>
    <t>Placa de sinalização em PVC fotoluminescente, dimensões até 480cm² "Saída"</t>
  </si>
  <si>
    <t>Placa de sinalização em pvc cod 23 - (200x200) Extintor de Incêndio</t>
  </si>
  <si>
    <t>Placa de sinalização em PVC fotoluminescente, dimensões até 480cm² "Extintor de Incêndio"</t>
  </si>
  <si>
    <t>Manômetro 0 a 300 psi, conexão 1/4" BSP - fornecimento e instalação</t>
  </si>
  <si>
    <t>Tanque de pressão de 10 Lts -fornecimento e instalação</t>
  </si>
  <si>
    <t>Quadro de Distribuição de embutir, completo, (para 12 disjuntores monopolares, com barramento para as fases, neutro e para proteção, metálico, pintura eletrostática epóxi cor bege, c/ porta, trinco e acessórios)</t>
  </si>
  <si>
    <t>Eletroduto PVC flexível corrugado reforçado, Ø20mm (DN 3/4"), inclusive conexões</t>
  </si>
  <si>
    <t>Eletroduto PVC flexível corrugado reforçado, Ø25mm (DN 1"), inclusive conexões</t>
  </si>
  <si>
    <t>Eletroduto PVC flexível corrugado reforçado, Ø25mm (DN 3/4"), inclusive conexões</t>
  </si>
  <si>
    <t>Eletroduto PVC flexível corrugado reforçado, Ø16mm (DN 1/2"), inclusive conexões</t>
  </si>
  <si>
    <t>Eletroduto PVC flexível corrugado reforçado, Ø32mm (DN 1 1/4"), inclusive conexões</t>
  </si>
  <si>
    <t>Eletroduto PVC flexível corrugado reforçado, Ø32mm (DN 1"), inclusive conexões</t>
  </si>
  <si>
    <t>Eletroduto PVC flexível rigido roscavel, Ø40mm (DN 1 1/2"), inclusive conexões</t>
  </si>
  <si>
    <t>Eletroduto PVC flexível rigido roscavel, Ø50mm (DN 2"), inclusive conexões</t>
  </si>
  <si>
    <t>Eletroduto PVC rigido roscavel, Ø50mm (DN 1 1/2"), inclusive conexões</t>
  </si>
  <si>
    <t>Eletroduto Aço Galvanizado DN 32mm (1 1/4"), inclusive conexões</t>
  </si>
  <si>
    <t>Eletroduto Aço Galvanizado DN 100mm (2"), inclusive conexões</t>
  </si>
  <si>
    <t>Eletroduto Aço Galvanizado DN 62mm (2 1/2"), inclusive conexões</t>
  </si>
  <si>
    <t>Eletroduto Aço Galvanizado DN 125mm (3"), inclusive conexões</t>
  </si>
  <si>
    <t>Caixa de passagem 30x30cm em alvenaria com tampa de ferro fundido tipo leve</t>
  </si>
  <si>
    <t>Caixa de passagem 40x40cm em alvenaria com tampa de ferro fundido tipo leve</t>
  </si>
  <si>
    <t>Caixa de passage PVC Octogonal 3" - fornecimento e instalação</t>
  </si>
  <si>
    <t>Caixa de passagem de sobrepor no teto PVC 100x100x80mm</t>
  </si>
  <si>
    <t>Eletroduto PVC rigido roscavel, Ø75mm (DN 2 1/2"), inclusive conexões</t>
  </si>
  <si>
    <t>Eletroduto PVC rigido roscavel, Ø85mm (DN 3"), inclusive conexões</t>
  </si>
  <si>
    <t>73860/1 0</t>
  </si>
  <si>
    <t>73860/1 1</t>
  </si>
  <si>
    <t>73860/1 2</t>
  </si>
  <si>
    <t>73860/1 3</t>
  </si>
  <si>
    <t>73860/2 2</t>
  </si>
  <si>
    <t>73860/1 4</t>
  </si>
  <si>
    <t>73860/1 5</t>
  </si>
  <si>
    <t>73860/1 6</t>
  </si>
  <si>
    <t>Condutor de cobre unipolar, isolação em PVC/70ºC, camada de proteção em PVC, não propagador de chamas, classe de tensão 750V, encordoamento classe 5, flexível, com a seguinte seção nominal: #150 mm²</t>
  </si>
  <si>
    <t>Eletrocalha lisa tipo U 50x50mm com tampa, inclusive conexões</t>
  </si>
  <si>
    <t>Eletrocalha lisa tipo U 75x50mm com tampa, inclusive conexões</t>
  </si>
  <si>
    <t>Eletrocalha lisa tipo U 75x75mm com tampa, inclusive conexões</t>
  </si>
  <si>
    <t>Eletrocalha lisa tipo U 100x50mm com tampa, inclusive conexões</t>
  </si>
  <si>
    <t>Eletrocalha lisa tipo U 100x100mm com tampa, inclusive conexões</t>
  </si>
  <si>
    <t>Eletrocalha lisa tipo U 150x50mm com tampa, inclusive conexões</t>
  </si>
  <si>
    <t>Eletrocalha lisa tipo U 200x50mm com tampa, inclusive conexões</t>
  </si>
  <si>
    <t>Eletrocalha lisa tipo U 150x75mm com tampa, inclusive conexões</t>
  </si>
  <si>
    <t>Tomada universal, circular, 2P+T, 10A, cor branca, completa</t>
  </si>
  <si>
    <t>Tomada universal, circular, 2P+T, 20A, cor branca, completa</t>
  </si>
  <si>
    <t>Arandelas de sobrepor com 1 lâmpada fluorescente compacta de 60W</t>
  </si>
  <si>
    <t>Mini-rack de parede 19" x 8u x 450mm - fornecimento e instalação</t>
  </si>
  <si>
    <t>Access Point Wireless 2.4 GHz - 300Mpbs - fornecimento e instalação</t>
  </si>
  <si>
    <t>Caixa de passagem em alvenaria 30x30x12 com tampa de ferro fundido</t>
  </si>
  <si>
    <t>Caixa de passagem em alvenaria 30x30x30 com tampa de ferro fundido</t>
  </si>
  <si>
    <t>Eletroduto Aço Galvanizado , Ø 1", fornecimento e instalação</t>
  </si>
  <si>
    <t>Eletroduto Aço Galvanizado , Ø 1.1/4", fornecimento e instalação</t>
  </si>
  <si>
    <t>Eletroduto Aço Galvanizado , Ø 2", fornecimento e instalação</t>
  </si>
  <si>
    <t>Eletrocalha lisa com tampa 50 x 25 mm, inclusive conexões</t>
  </si>
  <si>
    <t>Eletrocalha lisa comtampa 50 x 25 mm,inclusive conexoes</t>
  </si>
  <si>
    <t>Eletrocalha lisa com tampa 100 x 50 mm, inclusive conexões</t>
  </si>
  <si>
    <t>Exaustor mecânico para banheiro 80m3/h com duto flexível - kit</t>
  </si>
  <si>
    <t>SISTEMA DE PROTEÇÃO CONTRA DESCARGAS ATMOSFÉRICAS (SPDA)</t>
  </si>
  <si>
    <t>Pára-raios tipo Franklin em aço inox 3 pontas em haste de 3 m. x 1.1/2" tipo simples</t>
  </si>
  <si>
    <t>Caixa de equalização de potências 200x200mm em aço com barramento, expessura 6 mm</t>
  </si>
  <si>
    <t>Caixa de inspeção, PVC de 12", com tampa de ferro fundido,conforme detalhe no projeto</t>
  </si>
  <si>
    <t>Reaterro manual de valas com compactação mecanizada</t>
  </si>
  <si>
    <t>Bancada em granito cinza andorinha - espessura 2cm, conforme projeto</t>
  </si>
  <si>
    <t>Prateleira,acabamentos em granito cinza andorinha - espessura 2cm, conforme projeto</t>
  </si>
  <si>
    <t>Peitoril em granito cinza, largura=17,00cm espessura variável e pingadeira</t>
  </si>
  <si>
    <t>Mão francesa metálica para apoio das pratelerias e bancadas</t>
  </si>
  <si>
    <t>Fita adesiva antiderrapante 50mm para degraus dos banheiros (5m)</t>
  </si>
  <si>
    <t>Escada interna e externa tipo marinheiro, inclusive pintura</t>
  </si>
  <si>
    <t>Preparo de superfície: jateamento abrasivo ao metal branco (interno e externo), padrão AS 3.</t>
  </si>
  <si>
    <t>Acabamento interno: duas demãos de espessura seca de primer Epóxi</t>
  </si>
  <si>
    <t>Acabamento externo: uma demão de espessura seca de primer Epóxi</t>
  </si>
  <si>
    <t>Acabamento externo: duas demãos de espessura seca de primer Epóxi</t>
  </si>
  <si>
    <t>Pintura Externa: uma demão de poliuretano na cor amarelo</t>
  </si>
  <si>
    <t>Reservatório de chapa de aço carbono e solda interna e externa, com boca de inspeção e sistema de ancoragem, conforme projeto</t>
  </si>
  <si>
    <t>6.5.10</t>
  </si>
  <si>
    <t>6.5.11</t>
  </si>
  <si>
    <t>6.5.12</t>
  </si>
  <si>
    <t>6.5.13</t>
  </si>
  <si>
    <t>6.5.14</t>
  </si>
  <si>
    <t>6.5.15</t>
  </si>
  <si>
    <t>6.5.16</t>
  </si>
  <si>
    <t>6.5.17</t>
  </si>
  <si>
    <t>10.1.10</t>
  </si>
  <si>
    <t>10.1.11</t>
  </si>
  <si>
    <t>10.1.12</t>
  </si>
  <si>
    <t>12.1.10</t>
  </si>
  <si>
    <t>12.1.11</t>
  </si>
  <si>
    <t>12.1.12</t>
  </si>
  <si>
    <t>12.1.13</t>
  </si>
  <si>
    <t>12.1.14</t>
  </si>
  <si>
    <t>12.1.15</t>
  </si>
  <si>
    <t>12.1.16</t>
  </si>
  <si>
    <t>12.1.17</t>
  </si>
  <si>
    <t>12.1.18</t>
  </si>
  <si>
    <t>12.1.19</t>
  </si>
  <si>
    <t>12.1.20</t>
  </si>
  <si>
    <t>12.1.21</t>
  </si>
  <si>
    <t>12.1.22</t>
  </si>
  <si>
    <t>12.1.23</t>
  </si>
  <si>
    <t>12.1.24</t>
  </si>
  <si>
    <t>12.1.25</t>
  </si>
  <si>
    <t>12.1.26</t>
  </si>
  <si>
    <t>12.1.27</t>
  </si>
  <si>
    <t>12.1.28</t>
  </si>
  <si>
    <t>12.1.29</t>
  </si>
  <si>
    <t>12.1.30</t>
  </si>
  <si>
    <t>12.1.31</t>
  </si>
  <si>
    <t>12.1.32</t>
  </si>
  <si>
    <t>12.1.33</t>
  </si>
  <si>
    <t>12.1.34</t>
  </si>
  <si>
    <t>12.1.35</t>
  </si>
  <si>
    <t>12.1.36</t>
  </si>
  <si>
    <t>12.1.37</t>
  </si>
  <si>
    <t>12.1.38</t>
  </si>
  <si>
    <t>12.1.39</t>
  </si>
  <si>
    <t>12.1.40</t>
  </si>
  <si>
    <t>12.1.41</t>
  </si>
  <si>
    <t>12.1.42</t>
  </si>
  <si>
    <t>12.1.43</t>
  </si>
  <si>
    <t>12.1.44</t>
  </si>
  <si>
    <t>12.1.45</t>
  </si>
  <si>
    <t>12.1.46</t>
  </si>
  <si>
    <t>12.1.47</t>
  </si>
  <si>
    <t>12.1.48</t>
  </si>
  <si>
    <t>12.1.49</t>
  </si>
  <si>
    <t>12.1.50</t>
  </si>
  <si>
    <t>12.1.51</t>
  </si>
  <si>
    <t>12.1.52</t>
  </si>
  <si>
    <t>12.1.53</t>
  </si>
  <si>
    <t>12.1.54</t>
  </si>
  <si>
    <t>12.1.55</t>
  </si>
  <si>
    <t>12.1.56</t>
  </si>
  <si>
    <t>12.1.57</t>
  </si>
  <si>
    <t>12.1.58</t>
  </si>
  <si>
    <t>12.1.59</t>
  </si>
  <si>
    <t>12.1.60</t>
  </si>
  <si>
    <t>12.1.61</t>
  </si>
  <si>
    <t>12.1.62</t>
  </si>
  <si>
    <t>12.1.63</t>
  </si>
  <si>
    <t>12.1.64</t>
  </si>
  <si>
    <t>12.1.65</t>
  </si>
  <si>
    <t>12.1.66</t>
  </si>
  <si>
    <t>12.1.67</t>
  </si>
  <si>
    <t>12.2.10</t>
  </si>
  <si>
    <t>12.2.11</t>
  </si>
  <si>
    <t>12.2.12</t>
  </si>
  <si>
    <t>18.2.10</t>
  </si>
  <si>
    <t>18.2.11</t>
  </si>
  <si>
    <t>18.2.12</t>
  </si>
  <si>
    <t>18.2.13</t>
  </si>
  <si>
    <t>18.2.14</t>
  </si>
  <si>
    <t>18.2.15</t>
  </si>
  <si>
    <t>18.2.16</t>
  </si>
  <si>
    <t>18.2.17</t>
  </si>
  <si>
    <t>18.2.18</t>
  </si>
  <si>
    <t>18.2.19</t>
  </si>
  <si>
    <t>18.2.20</t>
  </si>
  <si>
    <t>18.2.21</t>
  </si>
  <si>
    <t>18.2.22</t>
  </si>
  <si>
    <t>VALOR TOTAL DA OBRA A SER RETOMADA COM BDI</t>
  </si>
  <si>
    <t>CUSTO TOTAL REFERENTE AO PACTO ORIGINAL</t>
  </si>
  <si>
    <t>23.2.10</t>
  </si>
  <si>
    <t>23.2.11</t>
  </si>
  <si>
    <t>23.2.12</t>
  </si>
  <si>
    <t>23.2.13</t>
  </si>
  <si>
    <t>20.1.10</t>
  </si>
  <si>
    <t>20.1.11</t>
  </si>
  <si>
    <t>18.6.10</t>
  </si>
  <si>
    <t>18.6.11</t>
  </si>
  <si>
    <t>18.6.12</t>
  </si>
  <si>
    <t>18.6.13</t>
  </si>
  <si>
    <t>18.6.14</t>
  </si>
  <si>
    <t>18.6.15</t>
  </si>
  <si>
    <t>18.6.16</t>
  </si>
  <si>
    <t>18.6.17</t>
  </si>
  <si>
    <t>18.4.10</t>
  </si>
  <si>
    <t>18.4.12</t>
  </si>
  <si>
    <t>18.3.12</t>
  </si>
  <si>
    <t>18.3.14</t>
  </si>
  <si>
    <t>18.3.15</t>
  </si>
  <si>
    <t>18.3.17</t>
  </si>
  <si>
    <t>18.3.18</t>
  </si>
  <si>
    <t>18.3.19</t>
  </si>
  <si>
    <t>18.3.20</t>
  </si>
  <si>
    <t>3.3.10</t>
  </si>
  <si>
    <t>3.3.11</t>
  </si>
  <si>
    <t>18.5.17</t>
  </si>
  <si>
    <t>Enc. soc.:</t>
  </si>
  <si>
    <t>um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</si>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</sst>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0%;[Red]0.00%"/>
    <numFmt numFmtId="165" formatCode="d\.m\.yy;@"/>
  </numFmts>
  <fonts count="1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name val="Arial"/>
      <family val="1"/>
    </font>
    <font>
      <sz val="9"/>
      <color rgb="FF000000"/>
      <name val="Cambria"/>
      <family val="1"/>
      <scheme val="major"/>
    </font>
    <font>
      <b/>
      <sz val="9"/>
      <name val="Cambria"/>
      <family val="1"/>
      <scheme val="major"/>
    </font>
    <font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b/>
      <i/>
      <sz val="9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9"/>
      <color rgb="FFBFBFBF"/>
      <name val="Cambria"/>
      <family val="1"/>
      <scheme val="major"/>
    </font>
    <font>
      <sz val="9"/>
      <color rgb="FFFF0000"/>
      <name val="Cambria"/>
      <family val="1"/>
      <scheme val="major"/>
    </font>
    <font>
      <sz val="9"/>
      <color theme="0"/>
      <name val="Cambria"/>
      <family val="1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FFFF00"/>
      </patternFill>
    </fill>
    <fill>
      <patternFill patternType="solid">
        <fgColor rgb="FFF9BF8E"/>
      </patternFill>
    </fill>
    <fill>
      <patternFill patternType="solid">
        <fgColor rgb="FF91CF50"/>
      </patternFill>
    </fill>
    <fill>
      <patternFill patternType="solid">
        <fgColor rgb="FFBFBFB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</cellStyleXfs>
  <cellXfs count="121">
    <xf numFmtId="0" fontId="0" fillId="0" borderId="0" xfId="0" applyAlignment="1">
      <alignment horizontal="left" vertical="top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3" fontId="4" fillId="0" borderId="0" xfId="0" applyNumberFormat="1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5" fillId="7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wrapText="1"/>
    </xf>
    <xf numFmtId="43" fontId="7" fillId="2" borderId="8" xfId="0" applyNumberFormat="1" applyFont="1" applyFill="1" applyBorder="1" applyAlignment="1">
      <alignment horizontal="center" vertical="center" wrapText="1"/>
    </xf>
    <xf numFmtId="43" fontId="10" fillId="2" borderId="8" xfId="0" applyNumberFormat="1" applyFont="1" applyFill="1" applyBorder="1" applyAlignment="1">
      <alignment horizontal="center" vertical="center" wrapText="1"/>
    </xf>
    <xf numFmtId="44" fontId="7" fillId="2" borderId="8" xfId="1" applyFont="1" applyFill="1" applyBorder="1" applyAlignment="1">
      <alignment vertical="center" wrapText="1"/>
    </xf>
    <xf numFmtId="44" fontId="7" fillId="2" borderId="8" xfId="1" applyFont="1" applyFill="1" applyBorder="1" applyAlignment="1">
      <alignment vertical="center" shrinkToFit="1"/>
    </xf>
    <xf numFmtId="10" fontId="7" fillId="2" borderId="8" xfId="0" applyNumberFormat="1" applyFont="1" applyFill="1" applyBorder="1" applyAlignment="1">
      <alignment horizontal="center" vertical="center" shrinkToFit="1"/>
    </xf>
    <xf numFmtId="10" fontId="7" fillId="2" borderId="0" xfId="0" applyNumberFormat="1" applyFont="1" applyFill="1" applyAlignment="1">
      <alignment horizontal="center" vertical="center" shrinkToFit="1"/>
    </xf>
    <xf numFmtId="10" fontId="4" fillId="3" borderId="0" xfId="0" applyNumberFormat="1" applyFont="1" applyFill="1" applyAlignment="1">
      <alignment horizontal="center" vertical="center" shrinkToFit="1"/>
    </xf>
    <xf numFmtId="0" fontId="6" fillId="0" borderId="8" xfId="0" applyFont="1" applyBorder="1" applyAlignment="1">
      <alignment horizontal="center" vertical="center" wrapText="1"/>
    </xf>
    <xf numFmtId="43" fontId="4" fillId="0" borderId="8" xfId="0" applyNumberFormat="1" applyFont="1" applyBorder="1" applyAlignment="1">
      <alignment horizontal="center" vertical="center" shrinkToFit="1"/>
    </xf>
    <xf numFmtId="44" fontId="6" fillId="0" borderId="8" xfId="1" applyFont="1" applyFill="1" applyBorder="1" applyAlignment="1">
      <alignment vertical="center" wrapText="1"/>
    </xf>
    <xf numFmtId="10" fontId="4" fillId="0" borderId="8" xfId="0" applyNumberFormat="1" applyFont="1" applyBorder="1" applyAlignment="1">
      <alignment horizontal="center" vertical="center" shrinkToFit="1"/>
    </xf>
    <xf numFmtId="10" fontId="4" fillId="0" borderId="0" xfId="0" applyNumberFormat="1" applyFont="1" applyAlignment="1">
      <alignment horizontal="center" vertical="center" shrinkToFit="1"/>
    </xf>
    <xf numFmtId="0" fontId="6" fillId="4" borderId="8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43" fontId="4" fillId="4" borderId="8" xfId="0" applyNumberFormat="1" applyFont="1" applyFill="1" applyBorder="1" applyAlignment="1">
      <alignment horizontal="center" vertical="center" shrinkToFit="1"/>
    </xf>
    <xf numFmtId="44" fontId="6" fillId="4" borderId="8" xfId="1" applyFont="1" applyFill="1" applyBorder="1" applyAlignment="1">
      <alignment vertical="center" wrapText="1"/>
    </xf>
    <xf numFmtId="10" fontId="6" fillId="4" borderId="8" xfId="2" applyNumberFormat="1" applyFont="1" applyFill="1" applyBorder="1" applyAlignment="1">
      <alignment horizontal="center" vertical="center" wrapText="1"/>
    </xf>
    <xf numFmtId="10" fontId="6" fillId="4" borderId="0" xfId="2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43" fontId="4" fillId="2" borderId="8" xfId="0" applyNumberFormat="1" applyFont="1" applyFill="1" applyBorder="1" applyAlignment="1">
      <alignment horizontal="left" vertical="center" wrapText="1"/>
    </xf>
    <xf numFmtId="44" fontId="4" fillId="2" borderId="8" xfId="1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44" fontId="4" fillId="0" borderId="8" xfId="1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43" fontId="4" fillId="3" borderId="8" xfId="0" applyNumberFormat="1" applyFont="1" applyFill="1" applyBorder="1" applyAlignment="1">
      <alignment horizontal="center" vertical="center" shrinkToFit="1"/>
    </xf>
    <xf numFmtId="10" fontId="4" fillId="3" borderId="8" xfId="0" applyNumberFormat="1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left" vertical="center" wrapText="1"/>
    </xf>
    <xf numFmtId="44" fontId="5" fillId="2" borderId="8" xfId="1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horizontal="center" vertical="center" wrapText="1"/>
    </xf>
    <xf numFmtId="43" fontId="4" fillId="5" borderId="8" xfId="0" applyNumberFormat="1" applyFont="1" applyFill="1" applyBorder="1" applyAlignment="1">
      <alignment horizontal="center" vertical="center" shrinkToFit="1"/>
    </xf>
    <xf numFmtId="44" fontId="6" fillId="5" borderId="8" xfId="1" applyFont="1" applyFill="1" applyBorder="1" applyAlignment="1">
      <alignment vertical="center" wrapText="1"/>
    </xf>
    <xf numFmtId="10" fontId="6" fillId="5" borderId="8" xfId="2" applyNumberFormat="1" applyFont="1" applyFill="1" applyBorder="1" applyAlignment="1">
      <alignment horizontal="center" vertical="center" wrapText="1"/>
    </xf>
    <xf numFmtId="10" fontId="6" fillId="5" borderId="0" xfId="2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vertical="center" wrapText="1"/>
    </xf>
    <xf numFmtId="43" fontId="5" fillId="2" borderId="8" xfId="0" applyNumberFormat="1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4" borderId="8" xfId="0" applyFont="1" applyFill="1" applyBorder="1" applyAlignment="1">
      <alignment vertical="center" wrapText="1"/>
    </xf>
    <xf numFmtId="1" fontId="7" fillId="2" borderId="8" xfId="0" applyNumberFormat="1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left" vertical="center" wrapText="1"/>
    </xf>
    <xf numFmtId="44" fontId="7" fillId="6" borderId="8" xfId="1" applyFont="1" applyFill="1" applyBorder="1" applyAlignment="1">
      <alignment horizontal="center" vertical="center"/>
    </xf>
    <xf numFmtId="44" fontId="9" fillId="9" borderId="8" xfId="1" applyFont="1" applyFill="1" applyBorder="1" applyAlignment="1">
      <alignment vertical="center"/>
    </xf>
    <xf numFmtId="10" fontId="9" fillId="9" borderId="8" xfId="2" applyNumberFormat="1" applyFont="1" applyFill="1" applyBorder="1" applyAlignment="1">
      <alignment horizontal="center" vertical="center"/>
    </xf>
    <xf numFmtId="10" fontId="9" fillId="9" borderId="0" xfId="2" applyNumberFormat="1" applyFont="1" applyFill="1" applyBorder="1" applyAlignment="1">
      <alignment horizontal="center" vertical="center"/>
    </xf>
    <xf numFmtId="43" fontId="4" fillId="0" borderId="0" xfId="0" applyNumberFormat="1" applyFont="1" applyAlignment="1">
      <alignment horizontal="left" vertical="center"/>
    </xf>
    <xf numFmtId="44" fontId="4" fillId="0" borderId="0" xfId="1" applyFont="1" applyFill="1" applyBorder="1" applyAlignment="1">
      <alignment vertical="center"/>
    </xf>
    <xf numFmtId="43" fontId="5" fillId="2" borderId="8" xfId="0" applyNumberFormat="1" applyFont="1" applyFill="1" applyBorder="1" applyAlignment="1">
      <alignment horizontal="center" vertical="center" wrapText="1"/>
    </xf>
    <xf numFmtId="44" fontId="7" fillId="2" borderId="8" xfId="1" applyFont="1" applyFill="1" applyBorder="1" applyAlignment="1">
      <alignment horizontal="center" vertical="center" wrapText="1"/>
    </xf>
    <xf numFmtId="44" fontId="5" fillId="2" borderId="8" xfId="1" applyFont="1" applyFill="1" applyBorder="1" applyAlignment="1">
      <alignment horizontal="center" vertical="center" wrapText="1"/>
    </xf>
    <xf numFmtId="164" fontId="11" fillId="0" borderId="8" xfId="0" applyNumberFormat="1" applyFont="1" applyBorder="1" applyAlignment="1">
      <alignment horizontal="center" vertical="center" shrinkToFit="1"/>
    </xf>
    <xf numFmtId="1" fontId="4" fillId="0" borderId="8" xfId="0" applyNumberFormat="1" applyFont="1" applyBorder="1" applyAlignment="1">
      <alignment horizontal="center" vertical="center" shrinkToFit="1"/>
    </xf>
    <xf numFmtId="44" fontId="6" fillId="3" borderId="8" xfId="1" applyFont="1" applyFill="1" applyBorder="1" applyAlignment="1">
      <alignment vertical="center" wrapText="1"/>
    </xf>
    <xf numFmtId="44" fontId="4" fillId="3" borderId="8" xfId="1" applyFont="1" applyFill="1" applyBorder="1" applyAlignment="1">
      <alignment vertical="center" shrinkToFit="1"/>
    </xf>
    <xf numFmtId="43" fontId="4" fillId="0" borderId="8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43" fontId="4" fillId="0" borderId="8" xfId="0" applyNumberFormat="1" applyFont="1" applyBorder="1" applyAlignment="1">
      <alignment horizontal="center" vertical="center" wrapText="1"/>
    </xf>
    <xf numFmtId="43" fontId="12" fillId="0" borderId="8" xfId="0" applyNumberFormat="1" applyFont="1" applyBorder="1" applyAlignment="1">
      <alignment horizontal="center" vertical="center" wrapText="1"/>
    </xf>
    <xf numFmtId="165" fontId="4" fillId="4" borderId="8" xfId="0" applyNumberFormat="1" applyFont="1" applyFill="1" applyBorder="1" applyAlignment="1">
      <alignment horizontal="center" vertical="center" shrinkToFit="1"/>
    </xf>
    <xf numFmtId="43" fontId="4" fillId="0" borderId="8" xfId="0" applyNumberFormat="1" applyFont="1" applyBorder="1" applyAlignment="1">
      <alignment horizontal="left" vertical="center" shrinkToFit="1"/>
    </xf>
    <xf numFmtId="0" fontId="4" fillId="4" borderId="8" xfId="0" applyFont="1" applyFill="1" applyBorder="1" applyAlignment="1">
      <alignment vertical="center" wrapText="1"/>
    </xf>
    <xf numFmtId="165" fontId="4" fillId="0" borderId="8" xfId="0" applyNumberFormat="1" applyFont="1" applyBorder="1" applyAlignment="1">
      <alignment horizontal="center" vertical="center" shrinkToFit="1"/>
    </xf>
    <xf numFmtId="165" fontId="4" fillId="3" borderId="8" xfId="0" applyNumberFormat="1" applyFont="1" applyFill="1" applyBorder="1" applyAlignment="1">
      <alignment horizontal="center" vertical="center" shrinkToFit="1"/>
    </xf>
    <xf numFmtId="0" fontId="5" fillId="0" borderId="8" xfId="0" quotePrefix="1" applyFont="1" applyBorder="1" applyAlignment="1">
      <alignment horizontal="left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9" borderId="8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43" fontId="5" fillId="7" borderId="9" xfId="0" applyNumberFormat="1" applyFont="1" applyFill="1" applyBorder="1" applyAlignment="1">
      <alignment horizontal="center" vertical="center" wrapText="1"/>
    </xf>
    <xf numFmtId="43" fontId="5" fillId="7" borderId="10" xfId="0" applyNumberFormat="1" applyFont="1" applyFill="1" applyBorder="1" applyAlignment="1">
      <alignment horizontal="center" vertical="center" wrapText="1"/>
    </xf>
    <xf numFmtId="43" fontId="5" fillId="7" borderId="1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4" fontId="9" fillId="9" borderId="3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0" fontId="4" fillId="0" borderId="2" xfId="0" applyNumberFormat="1" applyFont="1" applyBorder="1" applyAlignment="1">
      <alignment horizontal="left" vertical="center" shrinkToFit="1"/>
    </xf>
    <xf numFmtId="10" fontId="4" fillId="0" borderId="4" xfId="0" applyNumberFormat="1" applyFont="1" applyBorder="1" applyAlignment="1">
      <alignment horizontal="left" vertical="center" shrinkToFit="1"/>
    </xf>
  </cellXfs>
  <cellStyles count="8">
    <cellStyle name="Moeda" xfId="1" builtinId="4"/>
    <cellStyle name="Normal" xfId="0" builtinId="0"/>
    <cellStyle name="Normal 2" xfId="7" xr:uid="{00000000-0005-0000-0000-000002000000}"/>
    <cellStyle name="Normal 2 2 2 2" xfId="6" xr:uid="{00000000-0005-0000-0000-000003000000}"/>
    <cellStyle name="Normal 2 6" xfId="5" xr:uid="{00000000-0005-0000-0000-000004000000}"/>
    <cellStyle name="Normal 3 3" xfId="3" xr:uid="{00000000-0005-0000-0000-000005000000}"/>
    <cellStyle name="Normal 4 2" xfId="4" xr:uid="{00000000-0005-0000-0000-000006000000}"/>
    <cellStyle name="Porcentagem" xfId="2" builtinId="5"/>
  </cellStyles>
  <dxfs count="0"/>
  <tableStyles count="0" defaultTableStyle="TableStyleMedium9" defaultPivotStyle="PivotStyleLight16"/>
  <colors>
    <mruColors>
      <color rgb="FF91CF50"/>
      <color rgb="FFF9BF8E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220217</xdr:colOff>
      <xdr:row>2</xdr:row>
      <xdr:rowOff>77723</xdr:rowOff>
    </xdr:from>
    <xdr:ext cx="94615" cy="9017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039992" y="382523"/>
          <a:ext cx="94615" cy="90170"/>
        </a:xfrm>
        <a:custGeom>
          <a:avLst/>
          <a:gdLst/>
          <a:ahLst/>
          <a:cxnLst/>
          <a:rect l="0" t="0" r="0" b="0"/>
          <a:pathLst>
            <a:path w="94615" h="90170">
              <a:moveTo>
                <a:pt x="64008" y="3048"/>
              </a:moveTo>
              <a:lnTo>
                <a:pt x="28956" y="3048"/>
              </a:lnTo>
              <a:lnTo>
                <a:pt x="36576" y="1524"/>
              </a:lnTo>
              <a:lnTo>
                <a:pt x="38100" y="0"/>
              </a:lnTo>
              <a:lnTo>
                <a:pt x="56388" y="0"/>
              </a:lnTo>
              <a:lnTo>
                <a:pt x="56388" y="1524"/>
              </a:lnTo>
              <a:lnTo>
                <a:pt x="57912" y="1524"/>
              </a:lnTo>
              <a:lnTo>
                <a:pt x="64008" y="3048"/>
              </a:lnTo>
              <a:close/>
            </a:path>
            <a:path w="94615" h="90170">
              <a:moveTo>
                <a:pt x="73152" y="7620"/>
              </a:moveTo>
              <a:lnTo>
                <a:pt x="21336" y="7620"/>
              </a:lnTo>
              <a:lnTo>
                <a:pt x="27432" y="3048"/>
              </a:lnTo>
              <a:lnTo>
                <a:pt x="65532" y="3048"/>
              </a:lnTo>
              <a:lnTo>
                <a:pt x="73152" y="7620"/>
              </a:lnTo>
              <a:close/>
            </a:path>
            <a:path w="94615" h="90170">
              <a:moveTo>
                <a:pt x="80772" y="76200"/>
              </a:moveTo>
              <a:lnTo>
                <a:pt x="12192" y="76200"/>
              </a:lnTo>
              <a:lnTo>
                <a:pt x="7620" y="70104"/>
              </a:lnTo>
              <a:lnTo>
                <a:pt x="7620" y="68580"/>
              </a:lnTo>
              <a:lnTo>
                <a:pt x="3048" y="62484"/>
              </a:lnTo>
              <a:lnTo>
                <a:pt x="3048" y="60960"/>
              </a:lnTo>
              <a:lnTo>
                <a:pt x="0" y="54864"/>
              </a:lnTo>
              <a:lnTo>
                <a:pt x="0" y="35052"/>
              </a:lnTo>
              <a:lnTo>
                <a:pt x="3048" y="27432"/>
              </a:lnTo>
              <a:lnTo>
                <a:pt x="3048" y="25908"/>
              </a:lnTo>
              <a:lnTo>
                <a:pt x="7620" y="19812"/>
              </a:lnTo>
              <a:lnTo>
                <a:pt x="7620" y="18288"/>
              </a:lnTo>
              <a:lnTo>
                <a:pt x="13716" y="12192"/>
              </a:lnTo>
              <a:lnTo>
                <a:pt x="19812" y="7620"/>
              </a:lnTo>
              <a:lnTo>
                <a:pt x="74676" y="7620"/>
              </a:lnTo>
              <a:lnTo>
                <a:pt x="79248" y="12192"/>
              </a:lnTo>
              <a:lnTo>
                <a:pt x="80772" y="12192"/>
              </a:lnTo>
              <a:lnTo>
                <a:pt x="80772" y="13716"/>
              </a:lnTo>
              <a:lnTo>
                <a:pt x="82296" y="15240"/>
              </a:lnTo>
              <a:lnTo>
                <a:pt x="41148" y="15240"/>
              </a:lnTo>
              <a:lnTo>
                <a:pt x="37338" y="16764"/>
              </a:lnTo>
              <a:lnTo>
                <a:pt x="35052" y="16764"/>
              </a:lnTo>
              <a:lnTo>
                <a:pt x="29972" y="19812"/>
              </a:lnTo>
              <a:lnTo>
                <a:pt x="28956" y="19812"/>
              </a:lnTo>
              <a:lnTo>
                <a:pt x="24892" y="22860"/>
              </a:lnTo>
              <a:lnTo>
                <a:pt x="24384" y="22860"/>
              </a:lnTo>
              <a:lnTo>
                <a:pt x="22860" y="24384"/>
              </a:lnTo>
              <a:lnTo>
                <a:pt x="23241" y="24384"/>
              </a:lnTo>
              <a:lnTo>
                <a:pt x="20955" y="27432"/>
              </a:lnTo>
              <a:lnTo>
                <a:pt x="19812" y="27432"/>
              </a:lnTo>
              <a:lnTo>
                <a:pt x="17526" y="32004"/>
              </a:lnTo>
              <a:lnTo>
                <a:pt x="16764" y="32004"/>
              </a:lnTo>
              <a:lnTo>
                <a:pt x="15544" y="38100"/>
              </a:lnTo>
              <a:lnTo>
                <a:pt x="15240" y="38100"/>
              </a:lnTo>
              <a:lnTo>
                <a:pt x="15240" y="51816"/>
              </a:lnTo>
              <a:lnTo>
                <a:pt x="15621" y="51816"/>
              </a:lnTo>
              <a:lnTo>
                <a:pt x="16764" y="56388"/>
              </a:lnTo>
              <a:lnTo>
                <a:pt x="17526" y="56388"/>
              </a:lnTo>
              <a:lnTo>
                <a:pt x="19812" y="60960"/>
              </a:lnTo>
              <a:lnTo>
                <a:pt x="24384" y="65532"/>
              </a:lnTo>
              <a:lnTo>
                <a:pt x="22860" y="65532"/>
              </a:lnTo>
              <a:lnTo>
                <a:pt x="28956" y="70104"/>
              </a:lnTo>
              <a:lnTo>
                <a:pt x="31242" y="70104"/>
              </a:lnTo>
              <a:lnTo>
                <a:pt x="35052" y="71628"/>
              </a:lnTo>
              <a:lnTo>
                <a:pt x="33528" y="71628"/>
              </a:lnTo>
              <a:lnTo>
                <a:pt x="41148" y="73152"/>
              </a:lnTo>
              <a:lnTo>
                <a:pt x="39624" y="73152"/>
              </a:lnTo>
              <a:lnTo>
                <a:pt x="46551" y="74537"/>
              </a:lnTo>
              <a:lnTo>
                <a:pt x="45720" y="74676"/>
              </a:lnTo>
              <a:lnTo>
                <a:pt x="81915" y="74676"/>
              </a:lnTo>
              <a:lnTo>
                <a:pt x="80772" y="76200"/>
              </a:lnTo>
              <a:close/>
            </a:path>
            <a:path w="94615" h="90170">
              <a:moveTo>
                <a:pt x="60960" y="18288"/>
              </a:moveTo>
              <a:lnTo>
                <a:pt x="53340" y="15240"/>
              </a:lnTo>
              <a:lnTo>
                <a:pt x="82296" y="15240"/>
              </a:lnTo>
              <a:lnTo>
                <a:pt x="83820" y="16764"/>
              </a:lnTo>
              <a:lnTo>
                <a:pt x="59436" y="16764"/>
              </a:lnTo>
              <a:lnTo>
                <a:pt x="60960" y="18288"/>
              </a:lnTo>
              <a:close/>
            </a:path>
            <a:path w="94615" h="90170">
              <a:moveTo>
                <a:pt x="33528" y="18288"/>
              </a:moveTo>
              <a:lnTo>
                <a:pt x="35052" y="16764"/>
              </a:lnTo>
              <a:lnTo>
                <a:pt x="37338" y="16764"/>
              </a:lnTo>
              <a:lnTo>
                <a:pt x="33528" y="18288"/>
              </a:lnTo>
              <a:close/>
            </a:path>
            <a:path w="94615" h="90170">
              <a:moveTo>
                <a:pt x="65532" y="21336"/>
              </a:moveTo>
              <a:lnTo>
                <a:pt x="59436" y="16764"/>
              </a:lnTo>
              <a:lnTo>
                <a:pt x="83820" y="16764"/>
              </a:lnTo>
              <a:lnTo>
                <a:pt x="86868" y="19812"/>
              </a:lnTo>
              <a:lnTo>
                <a:pt x="64008" y="19812"/>
              </a:lnTo>
              <a:lnTo>
                <a:pt x="65532" y="21336"/>
              </a:lnTo>
              <a:close/>
            </a:path>
            <a:path w="94615" h="90170">
              <a:moveTo>
                <a:pt x="27432" y="21336"/>
              </a:moveTo>
              <a:lnTo>
                <a:pt x="28956" y="19812"/>
              </a:lnTo>
              <a:lnTo>
                <a:pt x="29972" y="19812"/>
              </a:lnTo>
              <a:lnTo>
                <a:pt x="27432" y="21336"/>
              </a:lnTo>
              <a:close/>
            </a:path>
            <a:path w="94615" h="90170">
              <a:moveTo>
                <a:pt x="70104" y="24384"/>
              </a:moveTo>
              <a:lnTo>
                <a:pt x="64008" y="19812"/>
              </a:lnTo>
              <a:lnTo>
                <a:pt x="86868" y="19812"/>
              </a:lnTo>
              <a:lnTo>
                <a:pt x="88392" y="22860"/>
              </a:lnTo>
              <a:lnTo>
                <a:pt x="70104" y="22860"/>
              </a:lnTo>
              <a:lnTo>
                <a:pt x="70104" y="24384"/>
              </a:lnTo>
              <a:close/>
            </a:path>
            <a:path w="94615" h="90170">
              <a:moveTo>
                <a:pt x="22860" y="24384"/>
              </a:moveTo>
              <a:lnTo>
                <a:pt x="24384" y="22860"/>
              </a:lnTo>
              <a:lnTo>
                <a:pt x="23730" y="23730"/>
              </a:lnTo>
              <a:lnTo>
                <a:pt x="22860" y="24384"/>
              </a:lnTo>
              <a:close/>
            </a:path>
            <a:path w="94615" h="90170">
              <a:moveTo>
                <a:pt x="23730" y="23730"/>
              </a:moveTo>
              <a:lnTo>
                <a:pt x="24384" y="22860"/>
              </a:lnTo>
              <a:lnTo>
                <a:pt x="24892" y="22860"/>
              </a:lnTo>
              <a:lnTo>
                <a:pt x="23730" y="23730"/>
              </a:lnTo>
              <a:close/>
            </a:path>
            <a:path w="94615" h="90170">
              <a:moveTo>
                <a:pt x="91744" y="28956"/>
              </a:moveTo>
              <a:lnTo>
                <a:pt x="74676" y="28956"/>
              </a:lnTo>
              <a:lnTo>
                <a:pt x="70104" y="22860"/>
              </a:lnTo>
              <a:lnTo>
                <a:pt x="88392" y="22860"/>
              </a:lnTo>
              <a:lnTo>
                <a:pt x="89916" y="25908"/>
              </a:lnTo>
              <a:lnTo>
                <a:pt x="89916" y="27432"/>
              </a:lnTo>
              <a:lnTo>
                <a:pt x="91440" y="27432"/>
              </a:lnTo>
              <a:lnTo>
                <a:pt x="91744" y="28956"/>
              </a:lnTo>
              <a:close/>
            </a:path>
            <a:path w="94615" h="90170">
              <a:moveTo>
                <a:pt x="23241" y="24384"/>
              </a:moveTo>
              <a:lnTo>
                <a:pt x="22860" y="24384"/>
              </a:lnTo>
              <a:lnTo>
                <a:pt x="23730" y="23730"/>
              </a:lnTo>
              <a:lnTo>
                <a:pt x="23241" y="24384"/>
              </a:lnTo>
              <a:close/>
            </a:path>
            <a:path w="94615" h="90170">
              <a:moveTo>
                <a:pt x="19812" y="28956"/>
              </a:moveTo>
              <a:lnTo>
                <a:pt x="19812" y="27432"/>
              </a:lnTo>
              <a:lnTo>
                <a:pt x="20955" y="27432"/>
              </a:lnTo>
              <a:lnTo>
                <a:pt x="19812" y="28956"/>
              </a:lnTo>
              <a:close/>
            </a:path>
            <a:path w="94615" h="90170">
              <a:moveTo>
                <a:pt x="92659" y="33528"/>
              </a:moveTo>
              <a:lnTo>
                <a:pt x="77724" y="33528"/>
              </a:lnTo>
              <a:lnTo>
                <a:pt x="73152" y="27432"/>
              </a:lnTo>
              <a:lnTo>
                <a:pt x="74676" y="28956"/>
              </a:lnTo>
              <a:lnTo>
                <a:pt x="91744" y="28956"/>
              </a:lnTo>
              <a:lnTo>
                <a:pt x="92659" y="33528"/>
              </a:lnTo>
              <a:close/>
            </a:path>
            <a:path w="94615" h="90170">
              <a:moveTo>
                <a:pt x="16764" y="33528"/>
              </a:moveTo>
              <a:lnTo>
                <a:pt x="16764" y="32004"/>
              </a:lnTo>
              <a:lnTo>
                <a:pt x="17526" y="32004"/>
              </a:lnTo>
              <a:lnTo>
                <a:pt x="16764" y="33528"/>
              </a:lnTo>
              <a:close/>
            </a:path>
            <a:path w="94615" h="90170">
              <a:moveTo>
                <a:pt x="79248" y="39624"/>
              </a:moveTo>
              <a:lnTo>
                <a:pt x="76200" y="32004"/>
              </a:lnTo>
              <a:lnTo>
                <a:pt x="77724" y="33528"/>
              </a:lnTo>
              <a:lnTo>
                <a:pt x="92659" y="33528"/>
              </a:lnTo>
              <a:lnTo>
                <a:pt x="92964" y="35052"/>
              </a:lnTo>
              <a:lnTo>
                <a:pt x="92964" y="36576"/>
              </a:lnTo>
              <a:lnTo>
                <a:pt x="93268" y="38100"/>
              </a:lnTo>
              <a:lnTo>
                <a:pt x="79248" y="38100"/>
              </a:lnTo>
              <a:lnTo>
                <a:pt x="79248" y="39624"/>
              </a:lnTo>
              <a:close/>
            </a:path>
            <a:path w="94615" h="90170">
              <a:moveTo>
                <a:pt x="15240" y="39624"/>
              </a:moveTo>
              <a:lnTo>
                <a:pt x="15240" y="38100"/>
              </a:lnTo>
              <a:lnTo>
                <a:pt x="15544" y="38100"/>
              </a:lnTo>
              <a:lnTo>
                <a:pt x="15240" y="39624"/>
              </a:lnTo>
              <a:close/>
            </a:path>
            <a:path w="94615" h="90170">
              <a:moveTo>
                <a:pt x="93268" y="51816"/>
              </a:moveTo>
              <a:lnTo>
                <a:pt x="79248" y="51816"/>
              </a:lnTo>
              <a:lnTo>
                <a:pt x="79248" y="38100"/>
              </a:lnTo>
              <a:lnTo>
                <a:pt x="93268" y="38100"/>
              </a:lnTo>
              <a:lnTo>
                <a:pt x="94488" y="44196"/>
              </a:lnTo>
              <a:lnTo>
                <a:pt x="94488" y="45720"/>
              </a:lnTo>
              <a:lnTo>
                <a:pt x="93268" y="51816"/>
              </a:lnTo>
              <a:close/>
            </a:path>
            <a:path w="94615" h="90170">
              <a:moveTo>
                <a:pt x="15621" y="51816"/>
              </a:moveTo>
              <a:lnTo>
                <a:pt x="15240" y="51816"/>
              </a:lnTo>
              <a:lnTo>
                <a:pt x="15240" y="50292"/>
              </a:lnTo>
              <a:lnTo>
                <a:pt x="15621" y="51816"/>
              </a:lnTo>
              <a:close/>
            </a:path>
            <a:path w="94615" h="90170">
              <a:moveTo>
                <a:pt x="76200" y="56388"/>
              </a:moveTo>
              <a:lnTo>
                <a:pt x="79248" y="50292"/>
              </a:lnTo>
              <a:lnTo>
                <a:pt x="79248" y="51816"/>
              </a:lnTo>
              <a:lnTo>
                <a:pt x="93268" y="51816"/>
              </a:lnTo>
              <a:lnTo>
                <a:pt x="92964" y="53340"/>
              </a:lnTo>
              <a:lnTo>
                <a:pt x="92964" y="54864"/>
              </a:lnTo>
              <a:lnTo>
                <a:pt x="77724" y="54864"/>
              </a:lnTo>
              <a:lnTo>
                <a:pt x="76200" y="56388"/>
              </a:lnTo>
              <a:close/>
            </a:path>
            <a:path w="94615" h="90170">
              <a:moveTo>
                <a:pt x="17526" y="56388"/>
              </a:moveTo>
              <a:lnTo>
                <a:pt x="16764" y="56388"/>
              </a:lnTo>
              <a:lnTo>
                <a:pt x="16764" y="54864"/>
              </a:lnTo>
              <a:lnTo>
                <a:pt x="17526" y="56388"/>
              </a:lnTo>
              <a:close/>
            </a:path>
            <a:path w="94615" h="90170">
              <a:moveTo>
                <a:pt x="86868" y="70104"/>
              </a:moveTo>
              <a:lnTo>
                <a:pt x="64008" y="70104"/>
              </a:lnTo>
              <a:lnTo>
                <a:pt x="70104" y="65532"/>
              </a:lnTo>
              <a:lnTo>
                <a:pt x="74676" y="60960"/>
              </a:lnTo>
              <a:lnTo>
                <a:pt x="73152" y="60960"/>
              </a:lnTo>
              <a:lnTo>
                <a:pt x="77724" y="54864"/>
              </a:lnTo>
              <a:lnTo>
                <a:pt x="92964" y="54864"/>
              </a:lnTo>
              <a:lnTo>
                <a:pt x="91440" y="60960"/>
              </a:lnTo>
              <a:lnTo>
                <a:pt x="91440" y="62484"/>
              </a:lnTo>
              <a:lnTo>
                <a:pt x="89916" y="62484"/>
              </a:lnTo>
              <a:lnTo>
                <a:pt x="86868" y="68580"/>
              </a:lnTo>
              <a:lnTo>
                <a:pt x="86868" y="70104"/>
              </a:lnTo>
              <a:close/>
            </a:path>
            <a:path w="94615" h="90170">
              <a:moveTo>
                <a:pt x="31242" y="70104"/>
              </a:moveTo>
              <a:lnTo>
                <a:pt x="28956" y="70104"/>
              </a:lnTo>
              <a:lnTo>
                <a:pt x="27432" y="68580"/>
              </a:lnTo>
              <a:lnTo>
                <a:pt x="31242" y="70104"/>
              </a:lnTo>
              <a:close/>
            </a:path>
            <a:path w="94615" h="90170">
              <a:moveTo>
                <a:pt x="81915" y="74676"/>
              </a:moveTo>
              <a:lnTo>
                <a:pt x="47244" y="74676"/>
              </a:lnTo>
              <a:lnTo>
                <a:pt x="46551" y="74537"/>
              </a:lnTo>
              <a:lnTo>
                <a:pt x="54864" y="73152"/>
              </a:lnTo>
              <a:lnTo>
                <a:pt x="53340" y="73152"/>
              </a:lnTo>
              <a:lnTo>
                <a:pt x="60960" y="71628"/>
              </a:lnTo>
              <a:lnTo>
                <a:pt x="59436" y="71628"/>
              </a:lnTo>
              <a:lnTo>
                <a:pt x="65532" y="68580"/>
              </a:lnTo>
              <a:lnTo>
                <a:pt x="64008" y="70104"/>
              </a:lnTo>
              <a:lnTo>
                <a:pt x="85344" y="70104"/>
              </a:lnTo>
              <a:lnTo>
                <a:pt x="82018" y="74537"/>
              </a:lnTo>
              <a:lnTo>
                <a:pt x="81915" y="74676"/>
              </a:lnTo>
              <a:close/>
            </a:path>
            <a:path w="94615" h="90170">
              <a:moveTo>
                <a:pt x="47244" y="74676"/>
              </a:moveTo>
              <a:lnTo>
                <a:pt x="45720" y="74676"/>
              </a:lnTo>
              <a:lnTo>
                <a:pt x="46551" y="74537"/>
              </a:lnTo>
              <a:lnTo>
                <a:pt x="47244" y="74676"/>
              </a:lnTo>
              <a:close/>
            </a:path>
            <a:path w="94615" h="90170">
              <a:moveTo>
                <a:pt x="57912" y="88392"/>
              </a:moveTo>
              <a:lnTo>
                <a:pt x="36576" y="88392"/>
              </a:lnTo>
              <a:lnTo>
                <a:pt x="28956" y="86868"/>
              </a:lnTo>
              <a:lnTo>
                <a:pt x="28956" y="85344"/>
              </a:lnTo>
              <a:lnTo>
                <a:pt x="27432" y="85344"/>
              </a:lnTo>
              <a:lnTo>
                <a:pt x="21336" y="82296"/>
              </a:lnTo>
              <a:lnTo>
                <a:pt x="19812" y="82296"/>
              </a:lnTo>
              <a:lnTo>
                <a:pt x="13716" y="77724"/>
              </a:lnTo>
              <a:lnTo>
                <a:pt x="13716" y="76200"/>
              </a:lnTo>
              <a:lnTo>
                <a:pt x="79248" y="76200"/>
              </a:lnTo>
              <a:lnTo>
                <a:pt x="73152" y="82296"/>
              </a:lnTo>
              <a:lnTo>
                <a:pt x="65532" y="85344"/>
              </a:lnTo>
              <a:lnTo>
                <a:pt x="64008" y="86868"/>
              </a:lnTo>
              <a:lnTo>
                <a:pt x="57912" y="88392"/>
              </a:lnTo>
              <a:close/>
            </a:path>
            <a:path w="94615" h="90170">
              <a:moveTo>
                <a:pt x="47244" y="89916"/>
              </a:moveTo>
              <a:lnTo>
                <a:pt x="45720" y="89916"/>
              </a:lnTo>
              <a:lnTo>
                <a:pt x="38100" y="88392"/>
              </a:lnTo>
              <a:lnTo>
                <a:pt x="56388" y="88392"/>
              </a:lnTo>
              <a:lnTo>
                <a:pt x="47244" y="89916"/>
              </a:lnTo>
              <a:close/>
            </a:path>
          </a:pathLst>
        </a:custGeom>
        <a:solidFill>
          <a:srgbClr val="000000"/>
        </a:solidFill>
      </xdr:spPr>
    </xdr:sp>
    <xdr:clientData/>
  </xdr:oneCellAnchor>
  <xdr:oneCellAnchor>
    <xdr:from>
      <xdr:col>7</xdr:col>
      <xdr:colOff>212217</xdr:colOff>
      <xdr:row>3</xdr:row>
      <xdr:rowOff>117729</xdr:rowOff>
    </xdr:from>
    <xdr:ext cx="94615" cy="100965"/>
    <xdr:grpSp>
      <xdr:nvGrpSpPr>
        <xdr:cNvPr id="3" name="Group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6890923" y="655611"/>
          <a:ext cx="94615" cy="100965"/>
          <a:chOff x="0" y="0"/>
          <a:chExt cx="94615" cy="100965"/>
        </a:xfrm>
      </xdr:grpSpPr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619" y="7620"/>
            <a:ext cx="79375" cy="85725"/>
          </a:xfrm>
          <a:custGeom>
            <a:avLst/>
            <a:gdLst/>
            <a:ahLst/>
            <a:cxnLst/>
            <a:rect l="0" t="0" r="0" b="0"/>
            <a:pathLst>
              <a:path w="79375" h="85725">
                <a:moveTo>
                  <a:pt x="39624" y="85344"/>
                </a:moveTo>
                <a:lnTo>
                  <a:pt x="24431" y="82105"/>
                </a:lnTo>
                <a:lnTo>
                  <a:pt x="11811" y="73152"/>
                </a:lnTo>
                <a:lnTo>
                  <a:pt x="3190" y="59626"/>
                </a:lnTo>
                <a:lnTo>
                  <a:pt x="0" y="42672"/>
                </a:lnTo>
                <a:lnTo>
                  <a:pt x="3190" y="26360"/>
                </a:lnTo>
                <a:lnTo>
                  <a:pt x="11810" y="12763"/>
                </a:lnTo>
                <a:lnTo>
                  <a:pt x="24431" y="3452"/>
                </a:lnTo>
                <a:lnTo>
                  <a:pt x="39624" y="0"/>
                </a:lnTo>
                <a:lnTo>
                  <a:pt x="55459" y="3452"/>
                </a:lnTo>
                <a:lnTo>
                  <a:pt x="68008" y="12763"/>
                </a:lnTo>
                <a:lnTo>
                  <a:pt x="76271" y="26360"/>
                </a:lnTo>
                <a:lnTo>
                  <a:pt x="79248" y="42672"/>
                </a:lnTo>
                <a:lnTo>
                  <a:pt x="76271" y="59626"/>
                </a:lnTo>
                <a:lnTo>
                  <a:pt x="68008" y="73152"/>
                </a:lnTo>
                <a:lnTo>
                  <a:pt x="55459" y="82105"/>
                </a:lnTo>
                <a:lnTo>
                  <a:pt x="39624" y="85344"/>
                </a:lnTo>
                <a:close/>
              </a:path>
            </a:pathLst>
          </a:custGeom>
          <a:solidFill>
            <a:srgbClr val="FFFF00"/>
          </a:solidFill>
        </xdr:spPr>
      </xdr:sp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0" y="0"/>
            <a:ext cx="94615" cy="100965"/>
          </a:xfrm>
          <a:custGeom>
            <a:avLst/>
            <a:gdLst/>
            <a:ahLst/>
            <a:cxnLst/>
            <a:rect l="0" t="0" r="0" b="0"/>
            <a:pathLst>
              <a:path w="94615" h="100965">
                <a:moveTo>
                  <a:pt x="56388" y="1524"/>
                </a:moveTo>
                <a:lnTo>
                  <a:pt x="38100" y="1524"/>
                </a:lnTo>
                <a:lnTo>
                  <a:pt x="47244" y="0"/>
                </a:lnTo>
                <a:lnTo>
                  <a:pt x="48768" y="0"/>
                </a:lnTo>
                <a:lnTo>
                  <a:pt x="56388" y="1524"/>
                </a:lnTo>
                <a:close/>
              </a:path>
              <a:path w="94615" h="100965">
                <a:moveTo>
                  <a:pt x="65532" y="4572"/>
                </a:moveTo>
                <a:lnTo>
                  <a:pt x="28956" y="4572"/>
                </a:lnTo>
                <a:lnTo>
                  <a:pt x="36576" y="1524"/>
                </a:lnTo>
                <a:lnTo>
                  <a:pt x="57912" y="1524"/>
                </a:lnTo>
                <a:lnTo>
                  <a:pt x="65532" y="4572"/>
                </a:lnTo>
                <a:close/>
              </a:path>
              <a:path w="94615" h="100965">
                <a:moveTo>
                  <a:pt x="73152" y="9144"/>
                </a:moveTo>
                <a:lnTo>
                  <a:pt x="21336" y="9144"/>
                </a:lnTo>
                <a:lnTo>
                  <a:pt x="27432" y="4572"/>
                </a:lnTo>
                <a:lnTo>
                  <a:pt x="67056" y="4572"/>
                </a:lnTo>
                <a:lnTo>
                  <a:pt x="73152" y="9144"/>
                </a:lnTo>
                <a:close/>
              </a:path>
              <a:path w="94615" h="100965">
                <a:moveTo>
                  <a:pt x="74676" y="92964"/>
                </a:moveTo>
                <a:lnTo>
                  <a:pt x="19812" y="92964"/>
                </a:lnTo>
                <a:lnTo>
                  <a:pt x="19812" y="91440"/>
                </a:lnTo>
                <a:lnTo>
                  <a:pt x="13716" y="86868"/>
                </a:lnTo>
                <a:lnTo>
                  <a:pt x="13716" y="85344"/>
                </a:lnTo>
                <a:lnTo>
                  <a:pt x="7620" y="79248"/>
                </a:lnTo>
                <a:lnTo>
                  <a:pt x="7620" y="77724"/>
                </a:lnTo>
                <a:lnTo>
                  <a:pt x="3048" y="70104"/>
                </a:lnTo>
                <a:lnTo>
                  <a:pt x="1524" y="60960"/>
                </a:lnTo>
                <a:lnTo>
                  <a:pt x="0" y="60960"/>
                </a:lnTo>
                <a:lnTo>
                  <a:pt x="0" y="41148"/>
                </a:lnTo>
                <a:lnTo>
                  <a:pt x="1524" y="39624"/>
                </a:lnTo>
                <a:lnTo>
                  <a:pt x="3048" y="32004"/>
                </a:lnTo>
                <a:lnTo>
                  <a:pt x="3048" y="30480"/>
                </a:lnTo>
                <a:lnTo>
                  <a:pt x="7620" y="22860"/>
                </a:lnTo>
                <a:lnTo>
                  <a:pt x="7620" y="21336"/>
                </a:lnTo>
                <a:lnTo>
                  <a:pt x="19812" y="9144"/>
                </a:lnTo>
                <a:lnTo>
                  <a:pt x="74676" y="9144"/>
                </a:lnTo>
                <a:lnTo>
                  <a:pt x="80772" y="15240"/>
                </a:lnTo>
                <a:lnTo>
                  <a:pt x="41148" y="15240"/>
                </a:lnTo>
                <a:lnTo>
                  <a:pt x="33528" y="18288"/>
                </a:lnTo>
                <a:lnTo>
                  <a:pt x="35052" y="18288"/>
                </a:lnTo>
                <a:lnTo>
                  <a:pt x="28956" y="21336"/>
                </a:lnTo>
                <a:lnTo>
                  <a:pt x="30480" y="21336"/>
                </a:lnTo>
                <a:lnTo>
                  <a:pt x="26416" y="24384"/>
                </a:lnTo>
                <a:lnTo>
                  <a:pt x="25908" y="24384"/>
                </a:lnTo>
                <a:lnTo>
                  <a:pt x="24384" y="25908"/>
                </a:lnTo>
                <a:lnTo>
                  <a:pt x="24688" y="25908"/>
                </a:lnTo>
                <a:lnTo>
                  <a:pt x="19812" y="32004"/>
                </a:lnTo>
                <a:lnTo>
                  <a:pt x="20421" y="32004"/>
                </a:lnTo>
                <a:lnTo>
                  <a:pt x="16764" y="38100"/>
                </a:lnTo>
                <a:lnTo>
                  <a:pt x="17678" y="38100"/>
                </a:lnTo>
                <a:lnTo>
                  <a:pt x="15849" y="42672"/>
                </a:lnTo>
                <a:lnTo>
                  <a:pt x="15240" y="42672"/>
                </a:lnTo>
                <a:lnTo>
                  <a:pt x="15240" y="57912"/>
                </a:lnTo>
                <a:lnTo>
                  <a:pt x="17678" y="64008"/>
                </a:lnTo>
                <a:lnTo>
                  <a:pt x="16764" y="64008"/>
                </a:lnTo>
                <a:lnTo>
                  <a:pt x="20421" y="70104"/>
                </a:lnTo>
                <a:lnTo>
                  <a:pt x="19812" y="70104"/>
                </a:lnTo>
                <a:lnTo>
                  <a:pt x="30480" y="80772"/>
                </a:lnTo>
                <a:lnTo>
                  <a:pt x="30988" y="80772"/>
                </a:lnTo>
                <a:lnTo>
                  <a:pt x="35052" y="83820"/>
                </a:lnTo>
                <a:lnTo>
                  <a:pt x="37338" y="83820"/>
                </a:lnTo>
                <a:lnTo>
                  <a:pt x="41148" y="85344"/>
                </a:lnTo>
                <a:lnTo>
                  <a:pt x="80772" y="85344"/>
                </a:lnTo>
                <a:lnTo>
                  <a:pt x="80772" y="86868"/>
                </a:lnTo>
                <a:lnTo>
                  <a:pt x="74676" y="91440"/>
                </a:lnTo>
                <a:lnTo>
                  <a:pt x="74676" y="92964"/>
                </a:lnTo>
                <a:close/>
              </a:path>
              <a:path w="94615" h="100965">
                <a:moveTo>
                  <a:pt x="39624" y="16764"/>
                </a:moveTo>
                <a:lnTo>
                  <a:pt x="41148" y="15240"/>
                </a:lnTo>
                <a:lnTo>
                  <a:pt x="47244" y="15240"/>
                </a:lnTo>
                <a:lnTo>
                  <a:pt x="47936" y="15378"/>
                </a:lnTo>
                <a:lnTo>
                  <a:pt x="39624" y="16764"/>
                </a:lnTo>
                <a:close/>
              </a:path>
              <a:path w="94615" h="100965">
                <a:moveTo>
                  <a:pt x="47936" y="15378"/>
                </a:moveTo>
                <a:lnTo>
                  <a:pt x="47244" y="15240"/>
                </a:lnTo>
                <a:lnTo>
                  <a:pt x="48768" y="15240"/>
                </a:lnTo>
                <a:lnTo>
                  <a:pt x="47936" y="15378"/>
                </a:lnTo>
                <a:close/>
              </a:path>
              <a:path w="94615" h="100965">
                <a:moveTo>
                  <a:pt x="54864" y="16764"/>
                </a:moveTo>
                <a:lnTo>
                  <a:pt x="47936" y="15378"/>
                </a:lnTo>
                <a:lnTo>
                  <a:pt x="48768" y="15240"/>
                </a:lnTo>
                <a:lnTo>
                  <a:pt x="53340" y="15240"/>
                </a:lnTo>
                <a:lnTo>
                  <a:pt x="54864" y="16764"/>
                </a:lnTo>
                <a:close/>
              </a:path>
              <a:path w="94615" h="100965">
                <a:moveTo>
                  <a:pt x="70104" y="25908"/>
                </a:moveTo>
                <a:lnTo>
                  <a:pt x="64008" y="21336"/>
                </a:lnTo>
                <a:lnTo>
                  <a:pt x="65532" y="21336"/>
                </a:lnTo>
                <a:lnTo>
                  <a:pt x="59436" y="18288"/>
                </a:lnTo>
                <a:lnTo>
                  <a:pt x="60960" y="18288"/>
                </a:lnTo>
                <a:lnTo>
                  <a:pt x="53340" y="15240"/>
                </a:lnTo>
                <a:lnTo>
                  <a:pt x="82296" y="15240"/>
                </a:lnTo>
                <a:lnTo>
                  <a:pt x="86868" y="21336"/>
                </a:lnTo>
                <a:lnTo>
                  <a:pt x="86868" y="22860"/>
                </a:lnTo>
                <a:lnTo>
                  <a:pt x="87782" y="24384"/>
                </a:lnTo>
                <a:lnTo>
                  <a:pt x="70104" y="24384"/>
                </a:lnTo>
                <a:lnTo>
                  <a:pt x="70104" y="25908"/>
                </a:lnTo>
                <a:close/>
              </a:path>
              <a:path w="94615" h="100965">
                <a:moveTo>
                  <a:pt x="24384" y="25908"/>
                </a:moveTo>
                <a:lnTo>
                  <a:pt x="25908" y="24384"/>
                </a:lnTo>
                <a:lnTo>
                  <a:pt x="25146" y="25336"/>
                </a:lnTo>
                <a:lnTo>
                  <a:pt x="24384" y="25908"/>
                </a:lnTo>
                <a:close/>
              </a:path>
              <a:path w="94615" h="100965">
                <a:moveTo>
                  <a:pt x="25146" y="25336"/>
                </a:moveTo>
                <a:lnTo>
                  <a:pt x="25908" y="24384"/>
                </a:lnTo>
                <a:lnTo>
                  <a:pt x="26416" y="24384"/>
                </a:lnTo>
                <a:lnTo>
                  <a:pt x="25146" y="25336"/>
                </a:lnTo>
                <a:close/>
              </a:path>
              <a:path w="94615" h="100965">
                <a:moveTo>
                  <a:pt x="91440" y="32004"/>
                </a:moveTo>
                <a:lnTo>
                  <a:pt x="74676" y="32004"/>
                </a:lnTo>
                <a:lnTo>
                  <a:pt x="70104" y="24384"/>
                </a:lnTo>
                <a:lnTo>
                  <a:pt x="87782" y="24384"/>
                </a:lnTo>
                <a:lnTo>
                  <a:pt x="91440" y="30480"/>
                </a:lnTo>
                <a:lnTo>
                  <a:pt x="91440" y="32004"/>
                </a:lnTo>
                <a:close/>
              </a:path>
              <a:path w="94615" h="100965">
                <a:moveTo>
                  <a:pt x="24688" y="25908"/>
                </a:moveTo>
                <a:lnTo>
                  <a:pt x="24384" y="25908"/>
                </a:lnTo>
                <a:lnTo>
                  <a:pt x="25146" y="25336"/>
                </a:lnTo>
                <a:lnTo>
                  <a:pt x="24688" y="25908"/>
                </a:lnTo>
                <a:close/>
              </a:path>
              <a:path w="94615" h="100965">
                <a:moveTo>
                  <a:pt x="20421" y="32004"/>
                </a:moveTo>
                <a:lnTo>
                  <a:pt x="19812" y="32004"/>
                </a:lnTo>
                <a:lnTo>
                  <a:pt x="21336" y="30480"/>
                </a:lnTo>
                <a:lnTo>
                  <a:pt x="20421" y="32004"/>
                </a:lnTo>
                <a:close/>
              </a:path>
              <a:path w="94615" h="100965">
                <a:moveTo>
                  <a:pt x="93878" y="38100"/>
                </a:moveTo>
                <a:lnTo>
                  <a:pt x="77724" y="38100"/>
                </a:lnTo>
                <a:lnTo>
                  <a:pt x="73152" y="30480"/>
                </a:lnTo>
                <a:lnTo>
                  <a:pt x="74676" y="32004"/>
                </a:lnTo>
                <a:lnTo>
                  <a:pt x="91440" y="32004"/>
                </a:lnTo>
                <a:lnTo>
                  <a:pt x="93878" y="38100"/>
                </a:lnTo>
                <a:close/>
              </a:path>
              <a:path w="94615" h="100965">
                <a:moveTo>
                  <a:pt x="17678" y="38100"/>
                </a:moveTo>
                <a:lnTo>
                  <a:pt x="16764" y="38100"/>
                </a:lnTo>
                <a:lnTo>
                  <a:pt x="18288" y="36576"/>
                </a:lnTo>
                <a:lnTo>
                  <a:pt x="17678" y="38100"/>
                </a:lnTo>
                <a:close/>
              </a:path>
              <a:path w="94615" h="100965">
                <a:moveTo>
                  <a:pt x="79248" y="44196"/>
                </a:moveTo>
                <a:lnTo>
                  <a:pt x="76200" y="36576"/>
                </a:lnTo>
                <a:lnTo>
                  <a:pt x="77724" y="38100"/>
                </a:lnTo>
                <a:lnTo>
                  <a:pt x="93878" y="38100"/>
                </a:lnTo>
                <a:lnTo>
                  <a:pt x="94488" y="39624"/>
                </a:lnTo>
                <a:lnTo>
                  <a:pt x="94488" y="42672"/>
                </a:lnTo>
                <a:lnTo>
                  <a:pt x="79248" y="42672"/>
                </a:lnTo>
                <a:lnTo>
                  <a:pt x="79248" y="44196"/>
                </a:lnTo>
                <a:close/>
              </a:path>
              <a:path w="94615" h="100965">
                <a:moveTo>
                  <a:pt x="15240" y="44196"/>
                </a:moveTo>
                <a:lnTo>
                  <a:pt x="15240" y="42672"/>
                </a:lnTo>
                <a:lnTo>
                  <a:pt x="15849" y="42672"/>
                </a:lnTo>
                <a:lnTo>
                  <a:pt x="15240" y="44196"/>
                </a:lnTo>
                <a:close/>
              </a:path>
              <a:path w="94615" h="100965">
                <a:moveTo>
                  <a:pt x="76200" y="65532"/>
                </a:moveTo>
                <a:lnTo>
                  <a:pt x="79248" y="57912"/>
                </a:lnTo>
                <a:lnTo>
                  <a:pt x="79248" y="42672"/>
                </a:lnTo>
                <a:lnTo>
                  <a:pt x="94488" y="42672"/>
                </a:lnTo>
                <a:lnTo>
                  <a:pt x="94488" y="60960"/>
                </a:lnTo>
                <a:lnTo>
                  <a:pt x="93472" y="64008"/>
                </a:lnTo>
                <a:lnTo>
                  <a:pt x="77724" y="64008"/>
                </a:lnTo>
                <a:lnTo>
                  <a:pt x="76200" y="65532"/>
                </a:lnTo>
                <a:close/>
              </a:path>
              <a:path w="94615" h="100965">
                <a:moveTo>
                  <a:pt x="18288" y="65532"/>
                </a:moveTo>
                <a:lnTo>
                  <a:pt x="16764" y="64008"/>
                </a:lnTo>
                <a:lnTo>
                  <a:pt x="17678" y="64008"/>
                </a:lnTo>
                <a:lnTo>
                  <a:pt x="18288" y="65532"/>
                </a:lnTo>
                <a:close/>
              </a:path>
              <a:path w="94615" h="100965">
                <a:moveTo>
                  <a:pt x="73152" y="71628"/>
                </a:moveTo>
                <a:lnTo>
                  <a:pt x="77724" y="64008"/>
                </a:lnTo>
                <a:lnTo>
                  <a:pt x="93472" y="64008"/>
                </a:lnTo>
                <a:lnTo>
                  <a:pt x="91440" y="70104"/>
                </a:lnTo>
                <a:lnTo>
                  <a:pt x="74676" y="70104"/>
                </a:lnTo>
                <a:lnTo>
                  <a:pt x="73152" y="71628"/>
                </a:lnTo>
                <a:close/>
              </a:path>
              <a:path w="94615" h="100965">
                <a:moveTo>
                  <a:pt x="21336" y="71628"/>
                </a:moveTo>
                <a:lnTo>
                  <a:pt x="19812" y="70104"/>
                </a:lnTo>
                <a:lnTo>
                  <a:pt x="20421" y="70104"/>
                </a:lnTo>
                <a:lnTo>
                  <a:pt x="21336" y="71628"/>
                </a:lnTo>
                <a:close/>
              </a:path>
              <a:path w="94615" h="100965">
                <a:moveTo>
                  <a:pt x="87782" y="76200"/>
                </a:moveTo>
                <a:lnTo>
                  <a:pt x="70104" y="76200"/>
                </a:lnTo>
                <a:lnTo>
                  <a:pt x="74676" y="70104"/>
                </a:lnTo>
                <a:lnTo>
                  <a:pt x="91440" y="70104"/>
                </a:lnTo>
                <a:lnTo>
                  <a:pt x="87782" y="76200"/>
                </a:lnTo>
                <a:close/>
              </a:path>
              <a:path w="94615" h="100965">
                <a:moveTo>
                  <a:pt x="85725" y="80772"/>
                </a:moveTo>
                <a:lnTo>
                  <a:pt x="64008" y="80772"/>
                </a:lnTo>
                <a:lnTo>
                  <a:pt x="70104" y="74676"/>
                </a:lnTo>
                <a:lnTo>
                  <a:pt x="70104" y="76200"/>
                </a:lnTo>
                <a:lnTo>
                  <a:pt x="87782" y="76200"/>
                </a:lnTo>
                <a:lnTo>
                  <a:pt x="86868" y="77724"/>
                </a:lnTo>
                <a:lnTo>
                  <a:pt x="86868" y="79248"/>
                </a:lnTo>
                <a:lnTo>
                  <a:pt x="85725" y="80772"/>
                </a:lnTo>
                <a:close/>
              </a:path>
              <a:path w="94615" h="100965">
                <a:moveTo>
                  <a:pt x="30988" y="80772"/>
                </a:moveTo>
                <a:lnTo>
                  <a:pt x="30480" y="80772"/>
                </a:lnTo>
                <a:lnTo>
                  <a:pt x="28956" y="79248"/>
                </a:lnTo>
                <a:lnTo>
                  <a:pt x="30988" y="80772"/>
                </a:lnTo>
                <a:close/>
              </a:path>
              <a:path w="94615" h="100965">
                <a:moveTo>
                  <a:pt x="83439" y="83820"/>
                </a:moveTo>
                <a:lnTo>
                  <a:pt x="59436" y="83820"/>
                </a:lnTo>
                <a:lnTo>
                  <a:pt x="65532" y="79248"/>
                </a:lnTo>
                <a:lnTo>
                  <a:pt x="64008" y="80772"/>
                </a:lnTo>
                <a:lnTo>
                  <a:pt x="85725" y="80772"/>
                </a:lnTo>
                <a:lnTo>
                  <a:pt x="83439" y="83820"/>
                </a:lnTo>
                <a:close/>
              </a:path>
              <a:path w="94615" h="100965">
                <a:moveTo>
                  <a:pt x="37338" y="83820"/>
                </a:moveTo>
                <a:lnTo>
                  <a:pt x="35052" y="83820"/>
                </a:lnTo>
                <a:lnTo>
                  <a:pt x="33528" y="82296"/>
                </a:lnTo>
                <a:lnTo>
                  <a:pt x="37338" y="83820"/>
                </a:lnTo>
                <a:close/>
              </a:path>
              <a:path w="94615" h="100965">
                <a:moveTo>
                  <a:pt x="82296" y="85344"/>
                </a:moveTo>
                <a:lnTo>
                  <a:pt x="53340" y="85344"/>
                </a:lnTo>
                <a:lnTo>
                  <a:pt x="60960" y="82296"/>
                </a:lnTo>
                <a:lnTo>
                  <a:pt x="59436" y="83820"/>
                </a:lnTo>
                <a:lnTo>
                  <a:pt x="83439" y="83820"/>
                </a:lnTo>
                <a:lnTo>
                  <a:pt x="82296" y="85344"/>
                </a:lnTo>
                <a:close/>
              </a:path>
              <a:path w="94615" h="100965">
                <a:moveTo>
                  <a:pt x="57912" y="100584"/>
                </a:moveTo>
                <a:lnTo>
                  <a:pt x="36576" y="100584"/>
                </a:lnTo>
                <a:lnTo>
                  <a:pt x="28956" y="97536"/>
                </a:lnTo>
                <a:lnTo>
                  <a:pt x="27432" y="96012"/>
                </a:lnTo>
                <a:lnTo>
                  <a:pt x="21336" y="92964"/>
                </a:lnTo>
                <a:lnTo>
                  <a:pt x="73152" y="92964"/>
                </a:lnTo>
                <a:lnTo>
                  <a:pt x="67056" y="96012"/>
                </a:lnTo>
                <a:lnTo>
                  <a:pt x="67056" y="97536"/>
                </a:lnTo>
                <a:lnTo>
                  <a:pt x="65532" y="97536"/>
                </a:lnTo>
                <a:lnTo>
                  <a:pt x="57912" y="10058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7</xdr:col>
      <xdr:colOff>217931</xdr:colOff>
      <xdr:row>5</xdr:row>
      <xdr:rowOff>131063</xdr:rowOff>
    </xdr:from>
    <xdr:ext cx="96520" cy="100965"/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6896637" y="1318887"/>
          <a:ext cx="96520" cy="100965"/>
          <a:chOff x="0" y="0"/>
          <a:chExt cx="96520" cy="100965"/>
        </a:xfrm>
      </xdr:grpSpPr>
      <xdr:sp macro="" textlink="">
        <xdr:nvSpPr>
          <xdr:cNvPr id="7" name="Shape 7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7620" y="7620"/>
            <a:ext cx="81280" cy="85725"/>
          </a:xfrm>
          <a:custGeom>
            <a:avLst/>
            <a:gdLst/>
            <a:ahLst/>
            <a:cxnLst/>
            <a:rect l="0" t="0" r="0" b="0"/>
            <a:pathLst>
              <a:path w="81280" h="85725">
                <a:moveTo>
                  <a:pt x="39624" y="85344"/>
                </a:moveTo>
                <a:lnTo>
                  <a:pt x="24431" y="81891"/>
                </a:lnTo>
                <a:lnTo>
                  <a:pt x="11810" y="72580"/>
                </a:lnTo>
                <a:lnTo>
                  <a:pt x="3190" y="58983"/>
                </a:lnTo>
                <a:lnTo>
                  <a:pt x="0" y="42672"/>
                </a:lnTo>
                <a:lnTo>
                  <a:pt x="3190" y="25717"/>
                </a:lnTo>
                <a:lnTo>
                  <a:pt x="11811" y="12192"/>
                </a:lnTo>
                <a:lnTo>
                  <a:pt x="24431" y="3238"/>
                </a:lnTo>
                <a:lnTo>
                  <a:pt x="39624" y="0"/>
                </a:lnTo>
                <a:lnTo>
                  <a:pt x="55697" y="3238"/>
                </a:lnTo>
                <a:lnTo>
                  <a:pt x="68770" y="12192"/>
                </a:lnTo>
                <a:lnTo>
                  <a:pt x="77557" y="25717"/>
                </a:lnTo>
                <a:lnTo>
                  <a:pt x="80772" y="42672"/>
                </a:lnTo>
                <a:lnTo>
                  <a:pt x="77557" y="58983"/>
                </a:lnTo>
                <a:lnTo>
                  <a:pt x="68770" y="72580"/>
                </a:lnTo>
                <a:lnTo>
                  <a:pt x="55697" y="81891"/>
                </a:lnTo>
                <a:lnTo>
                  <a:pt x="39624" y="85344"/>
                </a:lnTo>
                <a:close/>
              </a:path>
            </a:pathLst>
          </a:custGeom>
          <a:solidFill>
            <a:srgbClr val="91CF50"/>
          </a:solidFill>
        </xdr:spPr>
      </xdr:sp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0" y="0"/>
            <a:ext cx="96520" cy="100965"/>
          </a:xfrm>
          <a:custGeom>
            <a:avLst/>
            <a:gdLst/>
            <a:ahLst/>
            <a:cxnLst/>
            <a:rect l="0" t="0" r="0" b="0"/>
            <a:pathLst>
              <a:path w="96520" h="100965">
                <a:moveTo>
                  <a:pt x="65532" y="3048"/>
                </a:moveTo>
                <a:lnTo>
                  <a:pt x="30480" y="3048"/>
                </a:lnTo>
                <a:lnTo>
                  <a:pt x="38100" y="0"/>
                </a:lnTo>
                <a:lnTo>
                  <a:pt x="57912" y="0"/>
                </a:lnTo>
                <a:lnTo>
                  <a:pt x="65532" y="3048"/>
                </a:lnTo>
                <a:close/>
              </a:path>
              <a:path w="96520" h="100965">
                <a:moveTo>
                  <a:pt x="80772" y="13716"/>
                </a:moveTo>
                <a:lnTo>
                  <a:pt x="15240" y="13716"/>
                </a:lnTo>
                <a:lnTo>
                  <a:pt x="21336" y="9144"/>
                </a:lnTo>
                <a:lnTo>
                  <a:pt x="21336" y="7620"/>
                </a:lnTo>
                <a:lnTo>
                  <a:pt x="28956" y="3048"/>
                </a:lnTo>
                <a:lnTo>
                  <a:pt x="67056" y="3048"/>
                </a:lnTo>
                <a:lnTo>
                  <a:pt x="74676" y="7620"/>
                </a:lnTo>
                <a:lnTo>
                  <a:pt x="74676" y="9144"/>
                </a:lnTo>
                <a:lnTo>
                  <a:pt x="80772" y="13716"/>
                </a:lnTo>
                <a:close/>
              </a:path>
              <a:path w="96520" h="100965">
                <a:moveTo>
                  <a:pt x="47244" y="85344"/>
                </a:moveTo>
                <a:lnTo>
                  <a:pt x="13716" y="85344"/>
                </a:lnTo>
                <a:lnTo>
                  <a:pt x="9144" y="77724"/>
                </a:lnTo>
                <a:lnTo>
                  <a:pt x="7620" y="77724"/>
                </a:lnTo>
                <a:lnTo>
                  <a:pt x="4572" y="70104"/>
                </a:lnTo>
                <a:lnTo>
                  <a:pt x="4572" y="68580"/>
                </a:lnTo>
                <a:lnTo>
                  <a:pt x="3048" y="68580"/>
                </a:lnTo>
                <a:lnTo>
                  <a:pt x="1524" y="60960"/>
                </a:lnTo>
                <a:lnTo>
                  <a:pt x="1524" y="59436"/>
                </a:lnTo>
                <a:lnTo>
                  <a:pt x="0" y="50292"/>
                </a:lnTo>
                <a:lnTo>
                  <a:pt x="0" y="48768"/>
                </a:lnTo>
                <a:lnTo>
                  <a:pt x="3048" y="30480"/>
                </a:lnTo>
                <a:lnTo>
                  <a:pt x="4572" y="30480"/>
                </a:lnTo>
                <a:lnTo>
                  <a:pt x="4572" y="28956"/>
                </a:lnTo>
                <a:lnTo>
                  <a:pt x="7620" y="22860"/>
                </a:lnTo>
                <a:lnTo>
                  <a:pt x="7620" y="21336"/>
                </a:lnTo>
                <a:lnTo>
                  <a:pt x="9144" y="21336"/>
                </a:lnTo>
                <a:lnTo>
                  <a:pt x="13716" y="15240"/>
                </a:lnTo>
                <a:lnTo>
                  <a:pt x="13716" y="13716"/>
                </a:lnTo>
                <a:lnTo>
                  <a:pt x="82296" y="13716"/>
                </a:lnTo>
                <a:lnTo>
                  <a:pt x="82296" y="15240"/>
                </a:lnTo>
                <a:lnTo>
                  <a:pt x="42672" y="15240"/>
                </a:lnTo>
                <a:lnTo>
                  <a:pt x="35052" y="16764"/>
                </a:lnTo>
                <a:lnTo>
                  <a:pt x="36576" y="16764"/>
                </a:lnTo>
                <a:lnTo>
                  <a:pt x="31496" y="19812"/>
                </a:lnTo>
                <a:lnTo>
                  <a:pt x="30480" y="19812"/>
                </a:lnTo>
                <a:lnTo>
                  <a:pt x="24384" y="25908"/>
                </a:lnTo>
                <a:lnTo>
                  <a:pt x="24765" y="25908"/>
                </a:lnTo>
                <a:lnTo>
                  <a:pt x="22479" y="28956"/>
                </a:lnTo>
                <a:lnTo>
                  <a:pt x="21336" y="28956"/>
                </a:lnTo>
                <a:lnTo>
                  <a:pt x="18897" y="35052"/>
                </a:lnTo>
                <a:lnTo>
                  <a:pt x="18288" y="35052"/>
                </a:lnTo>
                <a:lnTo>
                  <a:pt x="17068" y="41148"/>
                </a:lnTo>
                <a:lnTo>
                  <a:pt x="16764" y="41148"/>
                </a:lnTo>
                <a:lnTo>
                  <a:pt x="15494" y="48768"/>
                </a:lnTo>
                <a:lnTo>
                  <a:pt x="15240" y="48768"/>
                </a:lnTo>
                <a:lnTo>
                  <a:pt x="15240" y="50292"/>
                </a:lnTo>
                <a:lnTo>
                  <a:pt x="15494" y="50292"/>
                </a:lnTo>
                <a:lnTo>
                  <a:pt x="16764" y="57912"/>
                </a:lnTo>
                <a:lnTo>
                  <a:pt x="17068" y="57912"/>
                </a:lnTo>
                <a:lnTo>
                  <a:pt x="18288" y="64008"/>
                </a:lnTo>
                <a:lnTo>
                  <a:pt x="18897" y="64008"/>
                </a:lnTo>
                <a:lnTo>
                  <a:pt x="21336" y="70104"/>
                </a:lnTo>
                <a:lnTo>
                  <a:pt x="22479" y="70104"/>
                </a:lnTo>
                <a:lnTo>
                  <a:pt x="25908" y="74676"/>
                </a:lnTo>
                <a:lnTo>
                  <a:pt x="24384" y="74676"/>
                </a:lnTo>
                <a:lnTo>
                  <a:pt x="30480" y="79248"/>
                </a:lnTo>
                <a:lnTo>
                  <a:pt x="28956" y="79248"/>
                </a:lnTo>
                <a:lnTo>
                  <a:pt x="36576" y="82296"/>
                </a:lnTo>
                <a:lnTo>
                  <a:pt x="35052" y="82296"/>
                </a:lnTo>
                <a:lnTo>
                  <a:pt x="42672" y="83820"/>
                </a:lnTo>
                <a:lnTo>
                  <a:pt x="41148" y="83820"/>
                </a:lnTo>
                <a:lnTo>
                  <a:pt x="48006" y="85191"/>
                </a:lnTo>
                <a:lnTo>
                  <a:pt x="47244" y="85344"/>
                </a:lnTo>
                <a:close/>
              </a:path>
              <a:path w="96520" h="100965">
                <a:moveTo>
                  <a:pt x="67056" y="21336"/>
                </a:moveTo>
                <a:lnTo>
                  <a:pt x="59436" y="16764"/>
                </a:lnTo>
                <a:lnTo>
                  <a:pt x="60960" y="16764"/>
                </a:lnTo>
                <a:lnTo>
                  <a:pt x="53340" y="15240"/>
                </a:lnTo>
                <a:lnTo>
                  <a:pt x="82296" y="15240"/>
                </a:lnTo>
                <a:lnTo>
                  <a:pt x="85725" y="19812"/>
                </a:lnTo>
                <a:lnTo>
                  <a:pt x="65532" y="19812"/>
                </a:lnTo>
                <a:lnTo>
                  <a:pt x="67056" y="21336"/>
                </a:lnTo>
                <a:close/>
              </a:path>
              <a:path w="96520" h="100965">
                <a:moveTo>
                  <a:pt x="28956" y="21336"/>
                </a:moveTo>
                <a:lnTo>
                  <a:pt x="30480" y="19812"/>
                </a:lnTo>
                <a:lnTo>
                  <a:pt x="31496" y="19812"/>
                </a:lnTo>
                <a:lnTo>
                  <a:pt x="28956" y="21336"/>
                </a:lnTo>
                <a:close/>
              </a:path>
              <a:path w="96520" h="100965">
                <a:moveTo>
                  <a:pt x="89916" y="25908"/>
                </a:moveTo>
                <a:lnTo>
                  <a:pt x="71628" y="25908"/>
                </a:lnTo>
                <a:lnTo>
                  <a:pt x="65532" y="19812"/>
                </a:lnTo>
                <a:lnTo>
                  <a:pt x="85725" y="19812"/>
                </a:lnTo>
                <a:lnTo>
                  <a:pt x="86868" y="21336"/>
                </a:lnTo>
                <a:lnTo>
                  <a:pt x="88392" y="22860"/>
                </a:lnTo>
                <a:lnTo>
                  <a:pt x="89916" y="25908"/>
                </a:lnTo>
                <a:close/>
              </a:path>
              <a:path w="96520" h="100965">
                <a:moveTo>
                  <a:pt x="24765" y="25908"/>
                </a:moveTo>
                <a:lnTo>
                  <a:pt x="24384" y="25908"/>
                </a:lnTo>
                <a:lnTo>
                  <a:pt x="25908" y="24384"/>
                </a:lnTo>
                <a:lnTo>
                  <a:pt x="24765" y="25908"/>
                </a:lnTo>
                <a:close/>
              </a:path>
              <a:path w="96520" h="100965">
                <a:moveTo>
                  <a:pt x="74676" y="30480"/>
                </a:moveTo>
                <a:lnTo>
                  <a:pt x="70104" y="24384"/>
                </a:lnTo>
                <a:lnTo>
                  <a:pt x="71628" y="25908"/>
                </a:lnTo>
                <a:lnTo>
                  <a:pt x="89916" y="25908"/>
                </a:lnTo>
                <a:lnTo>
                  <a:pt x="91440" y="28956"/>
                </a:lnTo>
                <a:lnTo>
                  <a:pt x="74676" y="28956"/>
                </a:lnTo>
                <a:lnTo>
                  <a:pt x="74676" y="30480"/>
                </a:lnTo>
                <a:close/>
              </a:path>
              <a:path w="96520" h="100965">
                <a:moveTo>
                  <a:pt x="21336" y="30480"/>
                </a:moveTo>
                <a:lnTo>
                  <a:pt x="21336" y="28956"/>
                </a:lnTo>
                <a:lnTo>
                  <a:pt x="22479" y="28956"/>
                </a:lnTo>
                <a:lnTo>
                  <a:pt x="21336" y="30480"/>
                </a:lnTo>
                <a:close/>
              </a:path>
              <a:path w="96520" h="100965">
                <a:moveTo>
                  <a:pt x="77724" y="36576"/>
                </a:moveTo>
                <a:lnTo>
                  <a:pt x="74676" y="28956"/>
                </a:lnTo>
                <a:lnTo>
                  <a:pt x="91440" y="28956"/>
                </a:lnTo>
                <a:lnTo>
                  <a:pt x="91440" y="30480"/>
                </a:lnTo>
                <a:lnTo>
                  <a:pt x="92964" y="35052"/>
                </a:lnTo>
                <a:lnTo>
                  <a:pt x="77724" y="35052"/>
                </a:lnTo>
                <a:lnTo>
                  <a:pt x="77724" y="36576"/>
                </a:lnTo>
                <a:close/>
              </a:path>
              <a:path w="96520" h="100965">
                <a:moveTo>
                  <a:pt x="18288" y="36576"/>
                </a:moveTo>
                <a:lnTo>
                  <a:pt x="18288" y="35052"/>
                </a:lnTo>
                <a:lnTo>
                  <a:pt x="18897" y="35052"/>
                </a:lnTo>
                <a:lnTo>
                  <a:pt x="18288" y="36576"/>
                </a:lnTo>
                <a:close/>
              </a:path>
              <a:path w="96520" h="100965">
                <a:moveTo>
                  <a:pt x="79248" y="42672"/>
                </a:moveTo>
                <a:lnTo>
                  <a:pt x="77724" y="35052"/>
                </a:lnTo>
                <a:lnTo>
                  <a:pt x="92964" y="35052"/>
                </a:lnTo>
                <a:lnTo>
                  <a:pt x="94488" y="39624"/>
                </a:lnTo>
                <a:lnTo>
                  <a:pt x="94742" y="41148"/>
                </a:lnTo>
                <a:lnTo>
                  <a:pt x="79248" y="41148"/>
                </a:lnTo>
                <a:lnTo>
                  <a:pt x="79248" y="42672"/>
                </a:lnTo>
                <a:close/>
              </a:path>
              <a:path w="96520" h="100965">
                <a:moveTo>
                  <a:pt x="16764" y="42672"/>
                </a:moveTo>
                <a:lnTo>
                  <a:pt x="16764" y="41148"/>
                </a:lnTo>
                <a:lnTo>
                  <a:pt x="17068" y="41148"/>
                </a:lnTo>
                <a:lnTo>
                  <a:pt x="16764" y="42672"/>
                </a:lnTo>
                <a:close/>
              </a:path>
              <a:path w="96520" h="100965">
                <a:moveTo>
                  <a:pt x="96012" y="50292"/>
                </a:moveTo>
                <a:lnTo>
                  <a:pt x="80772" y="50292"/>
                </a:lnTo>
                <a:lnTo>
                  <a:pt x="80772" y="48768"/>
                </a:lnTo>
                <a:lnTo>
                  <a:pt x="80518" y="48768"/>
                </a:lnTo>
                <a:lnTo>
                  <a:pt x="79248" y="41148"/>
                </a:lnTo>
                <a:lnTo>
                  <a:pt x="94742" y="41148"/>
                </a:lnTo>
                <a:lnTo>
                  <a:pt x="96012" y="48768"/>
                </a:lnTo>
                <a:lnTo>
                  <a:pt x="80772" y="48768"/>
                </a:lnTo>
                <a:lnTo>
                  <a:pt x="80645" y="49530"/>
                </a:lnTo>
                <a:lnTo>
                  <a:pt x="96012" y="49530"/>
                </a:lnTo>
                <a:lnTo>
                  <a:pt x="96012" y="50292"/>
                </a:lnTo>
                <a:close/>
              </a:path>
              <a:path w="96520" h="100965">
                <a:moveTo>
                  <a:pt x="15240" y="50292"/>
                </a:moveTo>
                <a:lnTo>
                  <a:pt x="15240" y="48768"/>
                </a:lnTo>
                <a:lnTo>
                  <a:pt x="15367" y="49530"/>
                </a:lnTo>
                <a:lnTo>
                  <a:pt x="15240" y="50292"/>
                </a:lnTo>
                <a:close/>
              </a:path>
              <a:path w="96520" h="100965">
                <a:moveTo>
                  <a:pt x="15367" y="49530"/>
                </a:moveTo>
                <a:lnTo>
                  <a:pt x="15240" y="48768"/>
                </a:lnTo>
                <a:lnTo>
                  <a:pt x="15494" y="48768"/>
                </a:lnTo>
                <a:lnTo>
                  <a:pt x="15367" y="49530"/>
                </a:lnTo>
                <a:close/>
              </a:path>
              <a:path w="96520" h="100965">
                <a:moveTo>
                  <a:pt x="15494" y="50292"/>
                </a:moveTo>
                <a:lnTo>
                  <a:pt x="15240" y="50292"/>
                </a:lnTo>
                <a:lnTo>
                  <a:pt x="15367" y="49530"/>
                </a:lnTo>
                <a:lnTo>
                  <a:pt x="15494" y="50292"/>
                </a:lnTo>
                <a:close/>
              </a:path>
              <a:path w="96520" h="100965">
                <a:moveTo>
                  <a:pt x="94742" y="57912"/>
                </a:moveTo>
                <a:lnTo>
                  <a:pt x="79248" y="57912"/>
                </a:lnTo>
                <a:lnTo>
                  <a:pt x="80518" y="50292"/>
                </a:lnTo>
                <a:lnTo>
                  <a:pt x="80645" y="49530"/>
                </a:lnTo>
                <a:lnTo>
                  <a:pt x="80772" y="50292"/>
                </a:lnTo>
                <a:lnTo>
                  <a:pt x="96012" y="50292"/>
                </a:lnTo>
                <a:lnTo>
                  <a:pt x="94742" y="57912"/>
                </a:lnTo>
                <a:close/>
              </a:path>
              <a:path w="96520" h="100965">
                <a:moveTo>
                  <a:pt x="17068" y="57912"/>
                </a:moveTo>
                <a:lnTo>
                  <a:pt x="16764" y="57912"/>
                </a:lnTo>
                <a:lnTo>
                  <a:pt x="16764" y="56388"/>
                </a:lnTo>
                <a:lnTo>
                  <a:pt x="17068" y="57912"/>
                </a:lnTo>
                <a:close/>
              </a:path>
              <a:path w="96520" h="100965">
                <a:moveTo>
                  <a:pt x="93268" y="64008"/>
                </a:moveTo>
                <a:lnTo>
                  <a:pt x="77724" y="64008"/>
                </a:lnTo>
                <a:lnTo>
                  <a:pt x="79248" y="56388"/>
                </a:lnTo>
                <a:lnTo>
                  <a:pt x="79248" y="57912"/>
                </a:lnTo>
                <a:lnTo>
                  <a:pt x="94742" y="57912"/>
                </a:lnTo>
                <a:lnTo>
                  <a:pt x="94488" y="59436"/>
                </a:lnTo>
                <a:lnTo>
                  <a:pt x="94488" y="60960"/>
                </a:lnTo>
                <a:lnTo>
                  <a:pt x="93268" y="64008"/>
                </a:lnTo>
                <a:close/>
              </a:path>
              <a:path w="96520" h="100965">
                <a:moveTo>
                  <a:pt x="18897" y="64008"/>
                </a:moveTo>
                <a:lnTo>
                  <a:pt x="18288" y="64008"/>
                </a:lnTo>
                <a:lnTo>
                  <a:pt x="18288" y="62484"/>
                </a:lnTo>
                <a:lnTo>
                  <a:pt x="18897" y="64008"/>
                </a:lnTo>
                <a:close/>
              </a:path>
              <a:path w="96520" h="100965">
                <a:moveTo>
                  <a:pt x="91440" y="70104"/>
                </a:moveTo>
                <a:lnTo>
                  <a:pt x="74676" y="70104"/>
                </a:lnTo>
                <a:lnTo>
                  <a:pt x="77724" y="62484"/>
                </a:lnTo>
                <a:lnTo>
                  <a:pt x="77724" y="64008"/>
                </a:lnTo>
                <a:lnTo>
                  <a:pt x="93268" y="64008"/>
                </a:lnTo>
                <a:lnTo>
                  <a:pt x="91440" y="68580"/>
                </a:lnTo>
                <a:lnTo>
                  <a:pt x="91440" y="70104"/>
                </a:lnTo>
                <a:close/>
              </a:path>
              <a:path w="96520" h="100965">
                <a:moveTo>
                  <a:pt x="22479" y="70104"/>
                </a:moveTo>
                <a:lnTo>
                  <a:pt x="21336" y="70104"/>
                </a:lnTo>
                <a:lnTo>
                  <a:pt x="21336" y="68580"/>
                </a:lnTo>
                <a:lnTo>
                  <a:pt x="22479" y="70104"/>
                </a:lnTo>
                <a:close/>
              </a:path>
              <a:path w="96520" h="100965">
                <a:moveTo>
                  <a:pt x="82296" y="85344"/>
                </a:moveTo>
                <a:lnTo>
                  <a:pt x="48768" y="85344"/>
                </a:lnTo>
                <a:lnTo>
                  <a:pt x="48006" y="85191"/>
                </a:lnTo>
                <a:lnTo>
                  <a:pt x="54864" y="83820"/>
                </a:lnTo>
                <a:lnTo>
                  <a:pt x="53340" y="83820"/>
                </a:lnTo>
                <a:lnTo>
                  <a:pt x="60960" y="82296"/>
                </a:lnTo>
                <a:lnTo>
                  <a:pt x="59436" y="82296"/>
                </a:lnTo>
                <a:lnTo>
                  <a:pt x="67056" y="79248"/>
                </a:lnTo>
                <a:lnTo>
                  <a:pt x="65532" y="79248"/>
                </a:lnTo>
                <a:lnTo>
                  <a:pt x="71628" y="74676"/>
                </a:lnTo>
                <a:lnTo>
                  <a:pt x="70104" y="74676"/>
                </a:lnTo>
                <a:lnTo>
                  <a:pt x="74676" y="68580"/>
                </a:lnTo>
                <a:lnTo>
                  <a:pt x="74676" y="70104"/>
                </a:lnTo>
                <a:lnTo>
                  <a:pt x="91440" y="70104"/>
                </a:lnTo>
                <a:lnTo>
                  <a:pt x="88392" y="77724"/>
                </a:lnTo>
                <a:lnTo>
                  <a:pt x="86868" y="77724"/>
                </a:lnTo>
                <a:lnTo>
                  <a:pt x="82387" y="85191"/>
                </a:lnTo>
                <a:lnTo>
                  <a:pt x="82296" y="85344"/>
                </a:lnTo>
                <a:close/>
              </a:path>
              <a:path w="96520" h="100965">
                <a:moveTo>
                  <a:pt x="48768" y="85344"/>
                </a:moveTo>
                <a:lnTo>
                  <a:pt x="47244" y="85344"/>
                </a:lnTo>
                <a:lnTo>
                  <a:pt x="48006" y="85191"/>
                </a:lnTo>
                <a:lnTo>
                  <a:pt x="48768" y="85344"/>
                </a:lnTo>
                <a:close/>
              </a:path>
              <a:path w="96520" h="100965">
                <a:moveTo>
                  <a:pt x="67056" y="96012"/>
                </a:moveTo>
                <a:lnTo>
                  <a:pt x="28956" y="96012"/>
                </a:lnTo>
                <a:lnTo>
                  <a:pt x="21336" y="91440"/>
                </a:lnTo>
                <a:lnTo>
                  <a:pt x="15240" y="85344"/>
                </a:lnTo>
                <a:lnTo>
                  <a:pt x="80772" y="85344"/>
                </a:lnTo>
                <a:lnTo>
                  <a:pt x="74676" y="91440"/>
                </a:lnTo>
                <a:lnTo>
                  <a:pt x="67056" y="96012"/>
                </a:lnTo>
                <a:close/>
              </a:path>
              <a:path w="96520" h="100965">
                <a:moveTo>
                  <a:pt x="57912" y="99060"/>
                </a:moveTo>
                <a:lnTo>
                  <a:pt x="38100" y="99060"/>
                </a:lnTo>
                <a:lnTo>
                  <a:pt x="30480" y="96012"/>
                </a:lnTo>
                <a:lnTo>
                  <a:pt x="65532" y="96012"/>
                </a:lnTo>
                <a:lnTo>
                  <a:pt x="57912" y="99060"/>
                </a:lnTo>
                <a:close/>
              </a:path>
              <a:path w="96520" h="100965">
                <a:moveTo>
                  <a:pt x="48768" y="100584"/>
                </a:moveTo>
                <a:lnTo>
                  <a:pt x="47244" y="100584"/>
                </a:lnTo>
                <a:lnTo>
                  <a:pt x="39624" y="99060"/>
                </a:lnTo>
                <a:lnTo>
                  <a:pt x="56388" y="99060"/>
                </a:lnTo>
                <a:lnTo>
                  <a:pt x="48768" y="10058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  <xdr:oneCellAnchor>
    <xdr:from>
      <xdr:col>7</xdr:col>
      <xdr:colOff>208787</xdr:colOff>
      <xdr:row>4</xdr:row>
      <xdr:rowOff>99821</xdr:rowOff>
    </xdr:from>
    <xdr:ext cx="96520" cy="100965"/>
    <xdr:grpSp>
      <xdr:nvGrpSpPr>
        <xdr:cNvPr id="9" name="Group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6887493" y="973880"/>
          <a:ext cx="96520" cy="100965"/>
          <a:chOff x="0" y="0"/>
          <a:chExt cx="96520" cy="100965"/>
        </a:xfrm>
      </xdr:grpSpPr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7619" y="7620"/>
            <a:ext cx="81280" cy="85725"/>
          </a:xfrm>
          <a:custGeom>
            <a:avLst/>
            <a:gdLst/>
            <a:ahLst/>
            <a:cxnLst/>
            <a:rect l="0" t="0" r="0" b="0"/>
            <a:pathLst>
              <a:path w="81280" h="85725">
                <a:moveTo>
                  <a:pt x="39624" y="85344"/>
                </a:moveTo>
                <a:lnTo>
                  <a:pt x="24431" y="82105"/>
                </a:lnTo>
                <a:lnTo>
                  <a:pt x="11810" y="73152"/>
                </a:lnTo>
                <a:lnTo>
                  <a:pt x="3190" y="59626"/>
                </a:lnTo>
                <a:lnTo>
                  <a:pt x="0" y="42672"/>
                </a:lnTo>
                <a:lnTo>
                  <a:pt x="3190" y="26360"/>
                </a:lnTo>
                <a:lnTo>
                  <a:pt x="11811" y="12763"/>
                </a:lnTo>
                <a:lnTo>
                  <a:pt x="24431" y="3452"/>
                </a:lnTo>
                <a:lnTo>
                  <a:pt x="39624" y="0"/>
                </a:lnTo>
                <a:lnTo>
                  <a:pt x="55697" y="3452"/>
                </a:lnTo>
                <a:lnTo>
                  <a:pt x="68770" y="12763"/>
                </a:lnTo>
                <a:lnTo>
                  <a:pt x="77557" y="26360"/>
                </a:lnTo>
                <a:lnTo>
                  <a:pt x="80772" y="42672"/>
                </a:lnTo>
                <a:lnTo>
                  <a:pt x="77557" y="59626"/>
                </a:lnTo>
                <a:lnTo>
                  <a:pt x="68770" y="73152"/>
                </a:lnTo>
                <a:lnTo>
                  <a:pt x="55697" y="82105"/>
                </a:lnTo>
                <a:lnTo>
                  <a:pt x="39624" y="85344"/>
                </a:lnTo>
                <a:close/>
              </a:path>
            </a:pathLst>
          </a:custGeom>
          <a:solidFill>
            <a:srgbClr val="F69546"/>
          </a:solidFill>
        </xdr:spPr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0"/>
            <a:ext cx="96520" cy="100965"/>
          </a:xfrm>
          <a:custGeom>
            <a:avLst/>
            <a:gdLst/>
            <a:ahLst/>
            <a:cxnLst/>
            <a:rect l="0" t="0" r="0" b="0"/>
            <a:pathLst>
              <a:path w="96520" h="100965">
                <a:moveTo>
                  <a:pt x="56388" y="1524"/>
                </a:moveTo>
                <a:lnTo>
                  <a:pt x="39624" y="1524"/>
                </a:lnTo>
                <a:lnTo>
                  <a:pt x="47244" y="0"/>
                </a:lnTo>
                <a:lnTo>
                  <a:pt x="48768" y="0"/>
                </a:lnTo>
                <a:lnTo>
                  <a:pt x="56388" y="1524"/>
                </a:lnTo>
                <a:close/>
              </a:path>
              <a:path w="96520" h="100965">
                <a:moveTo>
                  <a:pt x="65532" y="4572"/>
                </a:moveTo>
                <a:lnTo>
                  <a:pt x="30480" y="4572"/>
                </a:lnTo>
                <a:lnTo>
                  <a:pt x="38100" y="1524"/>
                </a:lnTo>
                <a:lnTo>
                  <a:pt x="57912" y="1524"/>
                </a:lnTo>
                <a:lnTo>
                  <a:pt x="65532" y="4572"/>
                </a:lnTo>
                <a:close/>
              </a:path>
              <a:path w="96520" h="100965">
                <a:moveTo>
                  <a:pt x="80772" y="15240"/>
                </a:moveTo>
                <a:lnTo>
                  <a:pt x="15240" y="15240"/>
                </a:lnTo>
                <a:lnTo>
                  <a:pt x="19812" y="9144"/>
                </a:lnTo>
                <a:lnTo>
                  <a:pt x="21336" y="9144"/>
                </a:lnTo>
                <a:lnTo>
                  <a:pt x="28956" y="4572"/>
                </a:lnTo>
                <a:lnTo>
                  <a:pt x="67056" y="4572"/>
                </a:lnTo>
                <a:lnTo>
                  <a:pt x="74676" y="9144"/>
                </a:lnTo>
                <a:lnTo>
                  <a:pt x="80772" y="15240"/>
                </a:lnTo>
                <a:close/>
              </a:path>
              <a:path w="96520" h="100965">
                <a:moveTo>
                  <a:pt x="67056" y="97536"/>
                </a:moveTo>
                <a:lnTo>
                  <a:pt x="28956" y="97536"/>
                </a:lnTo>
                <a:lnTo>
                  <a:pt x="28956" y="96012"/>
                </a:lnTo>
                <a:lnTo>
                  <a:pt x="21336" y="92964"/>
                </a:lnTo>
                <a:lnTo>
                  <a:pt x="21336" y="91440"/>
                </a:lnTo>
                <a:lnTo>
                  <a:pt x="19812" y="91440"/>
                </a:lnTo>
                <a:lnTo>
                  <a:pt x="15240" y="86868"/>
                </a:lnTo>
                <a:lnTo>
                  <a:pt x="13716" y="86868"/>
                </a:lnTo>
                <a:lnTo>
                  <a:pt x="13716" y="85344"/>
                </a:lnTo>
                <a:lnTo>
                  <a:pt x="9144" y="79248"/>
                </a:lnTo>
                <a:lnTo>
                  <a:pt x="7620" y="79248"/>
                </a:lnTo>
                <a:lnTo>
                  <a:pt x="7620" y="77724"/>
                </a:lnTo>
                <a:lnTo>
                  <a:pt x="4572" y="70104"/>
                </a:lnTo>
                <a:lnTo>
                  <a:pt x="3048" y="70104"/>
                </a:lnTo>
                <a:lnTo>
                  <a:pt x="1524" y="60960"/>
                </a:lnTo>
                <a:lnTo>
                  <a:pt x="1524" y="59436"/>
                </a:lnTo>
                <a:lnTo>
                  <a:pt x="0" y="51816"/>
                </a:lnTo>
                <a:lnTo>
                  <a:pt x="0" y="50292"/>
                </a:lnTo>
                <a:lnTo>
                  <a:pt x="1524" y="41148"/>
                </a:lnTo>
                <a:lnTo>
                  <a:pt x="1524" y="39624"/>
                </a:lnTo>
                <a:lnTo>
                  <a:pt x="3048" y="32004"/>
                </a:lnTo>
                <a:lnTo>
                  <a:pt x="4572" y="30480"/>
                </a:lnTo>
                <a:lnTo>
                  <a:pt x="7620" y="22860"/>
                </a:lnTo>
                <a:lnTo>
                  <a:pt x="9144" y="21336"/>
                </a:lnTo>
                <a:lnTo>
                  <a:pt x="13601" y="15392"/>
                </a:lnTo>
                <a:lnTo>
                  <a:pt x="13716" y="15240"/>
                </a:lnTo>
                <a:lnTo>
                  <a:pt x="42672" y="15240"/>
                </a:lnTo>
                <a:lnTo>
                  <a:pt x="35052" y="18288"/>
                </a:lnTo>
                <a:lnTo>
                  <a:pt x="36576" y="18288"/>
                </a:lnTo>
                <a:lnTo>
                  <a:pt x="28956" y="21336"/>
                </a:lnTo>
                <a:lnTo>
                  <a:pt x="30480" y="21336"/>
                </a:lnTo>
                <a:lnTo>
                  <a:pt x="26416" y="24384"/>
                </a:lnTo>
                <a:lnTo>
                  <a:pt x="25908" y="24384"/>
                </a:lnTo>
                <a:lnTo>
                  <a:pt x="24384" y="25908"/>
                </a:lnTo>
                <a:lnTo>
                  <a:pt x="24993" y="25908"/>
                </a:lnTo>
                <a:lnTo>
                  <a:pt x="22250" y="30480"/>
                </a:lnTo>
                <a:lnTo>
                  <a:pt x="21336" y="30480"/>
                </a:lnTo>
                <a:lnTo>
                  <a:pt x="18897" y="36576"/>
                </a:lnTo>
                <a:lnTo>
                  <a:pt x="18288" y="36576"/>
                </a:lnTo>
                <a:lnTo>
                  <a:pt x="15240" y="44196"/>
                </a:lnTo>
                <a:lnTo>
                  <a:pt x="16510" y="44196"/>
                </a:lnTo>
                <a:lnTo>
                  <a:pt x="15494" y="50292"/>
                </a:lnTo>
                <a:lnTo>
                  <a:pt x="15240" y="50292"/>
                </a:lnTo>
                <a:lnTo>
                  <a:pt x="15240" y="51816"/>
                </a:lnTo>
                <a:lnTo>
                  <a:pt x="15544" y="51816"/>
                </a:lnTo>
                <a:lnTo>
                  <a:pt x="16764" y="57912"/>
                </a:lnTo>
                <a:lnTo>
                  <a:pt x="15240" y="57912"/>
                </a:lnTo>
                <a:lnTo>
                  <a:pt x="18288" y="65532"/>
                </a:lnTo>
                <a:lnTo>
                  <a:pt x="18897" y="65532"/>
                </a:lnTo>
                <a:lnTo>
                  <a:pt x="21336" y="71628"/>
                </a:lnTo>
                <a:lnTo>
                  <a:pt x="22479" y="71628"/>
                </a:lnTo>
                <a:lnTo>
                  <a:pt x="24765" y="74676"/>
                </a:lnTo>
                <a:lnTo>
                  <a:pt x="24384" y="74676"/>
                </a:lnTo>
                <a:lnTo>
                  <a:pt x="30480" y="80772"/>
                </a:lnTo>
                <a:lnTo>
                  <a:pt x="31496" y="80772"/>
                </a:lnTo>
                <a:lnTo>
                  <a:pt x="36576" y="83820"/>
                </a:lnTo>
                <a:lnTo>
                  <a:pt x="38862" y="83820"/>
                </a:lnTo>
                <a:lnTo>
                  <a:pt x="42672" y="85344"/>
                </a:lnTo>
                <a:lnTo>
                  <a:pt x="82296" y="85344"/>
                </a:lnTo>
                <a:lnTo>
                  <a:pt x="80772" y="86868"/>
                </a:lnTo>
                <a:lnTo>
                  <a:pt x="74676" y="91440"/>
                </a:lnTo>
                <a:lnTo>
                  <a:pt x="74676" y="92964"/>
                </a:lnTo>
                <a:lnTo>
                  <a:pt x="67056" y="96012"/>
                </a:lnTo>
                <a:lnTo>
                  <a:pt x="67056" y="97536"/>
                </a:lnTo>
                <a:close/>
              </a:path>
              <a:path w="96520" h="100965">
                <a:moveTo>
                  <a:pt x="41148" y="16764"/>
                </a:moveTo>
                <a:lnTo>
                  <a:pt x="42672" y="15240"/>
                </a:lnTo>
                <a:lnTo>
                  <a:pt x="47244" y="15240"/>
                </a:lnTo>
                <a:lnTo>
                  <a:pt x="48006" y="15392"/>
                </a:lnTo>
                <a:lnTo>
                  <a:pt x="41148" y="16764"/>
                </a:lnTo>
                <a:close/>
              </a:path>
              <a:path w="96520" h="100965">
                <a:moveTo>
                  <a:pt x="48006" y="15392"/>
                </a:moveTo>
                <a:lnTo>
                  <a:pt x="47244" y="15240"/>
                </a:lnTo>
                <a:lnTo>
                  <a:pt x="48768" y="15240"/>
                </a:lnTo>
                <a:lnTo>
                  <a:pt x="48006" y="15392"/>
                </a:lnTo>
                <a:close/>
              </a:path>
              <a:path w="96520" h="100965">
                <a:moveTo>
                  <a:pt x="54864" y="16764"/>
                </a:moveTo>
                <a:lnTo>
                  <a:pt x="48006" y="15392"/>
                </a:lnTo>
                <a:lnTo>
                  <a:pt x="48768" y="15240"/>
                </a:lnTo>
                <a:lnTo>
                  <a:pt x="53340" y="15240"/>
                </a:lnTo>
                <a:lnTo>
                  <a:pt x="54864" y="16764"/>
                </a:lnTo>
                <a:close/>
              </a:path>
              <a:path w="96520" h="100965">
                <a:moveTo>
                  <a:pt x="70519" y="25076"/>
                </a:moveTo>
                <a:lnTo>
                  <a:pt x="65532" y="21336"/>
                </a:lnTo>
                <a:lnTo>
                  <a:pt x="67056" y="21336"/>
                </a:lnTo>
                <a:lnTo>
                  <a:pt x="59436" y="18288"/>
                </a:lnTo>
                <a:lnTo>
                  <a:pt x="60960" y="18288"/>
                </a:lnTo>
                <a:lnTo>
                  <a:pt x="53340" y="15240"/>
                </a:lnTo>
                <a:lnTo>
                  <a:pt x="82296" y="15240"/>
                </a:lnTo>
                <a:lnTo>
                  <a:pt x="86868" y="21336"/>
                </a:lnTo>
                <a:lnTo>
                  <a:pt x="86868" y="22860"/>
                </a:lnTo>
                <a:lnTo>
                  <a:pt x="88392" y="22860"/>
                </a:lnTo>
                <a:lnTo>
                  <a:pt x="89001" y="24384"/>
                </a:lnTo>
                <a:lnTo>
                  <a:pt x="70104" y="24384"/>
                </a:lnTo>
                <a:lnTo>
                  <a:pt x="70519" y="25076"/>
                </a:lnTo>
                <a:close/>
              </a:path>
              <a:path w="96520" h="100965">
                <a:moveTo>
                  <a:pt x="24384" y="25908"/>
                </a:moveTo>
                <a:lnTo>
                  <a:pt x="25908" y="24384"/>
                </a:lnTo>
                <a:lnTo>
                  <a:pt x="25492" y="25076"/>
                </a:lnTo>
                <a:lnTo>
                  <a:pt x="24384" y="25908"/>
                </a:lnTo>
                <a:close/>
              </a:path>
              <a:path w="96520" h="100965">
                <a:moveTo>
                  <a:pt x="25492" y="25076"/>
                </a:moveTo>
                <a:lnTo>
                  <a:pt x="25908" y="24384"/>
                </a:lnTo>
                <a:lnTo>
                  <a:pt x="26416" y="24384"/>
                </a:lnTo>
                <a:lnTo>
                  <a:pt x="25492" y="25076"/>
                </a:lnTo>
                <a:close/>
              </a:path>
              <a:path w="96520" h="100965">
                <a:moveTo>
                  <a:pt x="71628" y="25908"/>
                </a:moveTo>
                <a:lnTo>
                  <a:pt x="70519" y="25076"/>
                </a:lnTo>
                <a:lnTo>
                  <a:pt x="70104" y="24384"/>
                </a:lnTo>
                <a:lnTo>
                  <a:pt x="71628" y="25908"/>
                </a:lnTo>
                <a:close/>
              </a:path>
              <a:path w="96520" h="100965">
                <a:moveTo>
                  <a:pt x="89611" y="25908"/>
                </a:moveTo>
                <a:lnTo>
                  <a:pt x="71628" y="25908"/>
                </a:lnTo>
                <a:lnTo>
                  <a:pt x="70104" y="24384"/>
                </a:lnTo>
                <a:lnTo>
                  <a:pt x="89001" y="24384"/>
                </a:lnTo>
                <a:lnTo>
                  <a:pt x="89611" y="25908"/>
                </a:lnTo>
                <a:close/>
              </a:path>
              <a:path w="96520" h="100965">
                <a:moveTo>
                  <a:pt x="24993" y="25908"/>
                </a:moveTo>
                <a:lnTo>
                  <a:pt x="24384" y="25908"/>
                </a:lnTo>
                <a:lnTo>
                  <a:pt x="25492" y="25076"/>
                </a:lnTo>
                <a:lnTo>
                  <a:pt x="24993" y="25908"/>
                </a:lnTo>
                <a:close/>
              </a:path>
              <a:path w="96520" h="100965">
                <a:moveTo>
                  <a:pt x="74676" y="32004"/>
                </a:moveTo>
                <a:lnTo>
                  <a:pt x="70519" y="25076"/>
                </a:lnTo>
                <a:lnTo>
                  <a:pt x="71628" y="25908"/>
                </a:lnTo>
                <a:lnTo>
                  <a:pt x="89611" y="25908"/>
                </a:lnTo>
                <a:lnTo>
                  <a:pt x="91440" y="30480"/>
                </a:lnTo>
                <a:lnTo>
                  <a:pt x="74676" y="30480"/>
                </a:lnTo>
                <a:lnTo>
                  <a:pt x="74676" y="32004"/>
                </a:lnTo>
                <a:close/>
              </a:path>
              <a:path w="96520" h="100965">
                <a:moveTo>
                  <a:pt x="21336" y="32004"/>
                </a:moveTo>
                <a:lnTo>
                  <a:pt x="21336" y="30480"/>
                </a:lnTo>
                <a:lnTo>
                  <a:pt x="22250" y="30480"/>
                </a:lnTo>
                <a:lnTo>
                  <a:pt x="21336" y="32004"/>
                </a:lnTo>
                <a:close/>
              </a:path>
              <a:path w="96520" h="100965">
                <a:moveTo>
                  <a:pt x="77724" y="38100"/>
                </a:moveTo>
                <a:lnTo>
                  <a:pt x="74676" y="30480"/>
                </a:lnTo>
                <a:lnTo>
                  <a:pt x="91440" y="30480"/>
                </a:lnTo>
                <a:lnTo>
                  <a:pt x="91440" y="32004"/>
                </a:lnTo>
                <a:lnTo>
                  <a:pt x="93268" y="36576"/>
                </a:lnTo>
                <a:lnTo>
                  <a:pt x="77724" y="36576"/>
                </a:lnTo>
                <a:lnTo>
                  <a:pt x="77724" y="38100"/>
                </a:lnTo>
                <a:close/>
              </a:path>
              <a:path w="96520" h="100965">
                <a:moveTo>
                  <a:pt x="18288" y="38100"/>
                </a:moveTo>
                <a:lnTo>
                  <a:pt x="18288" y="36576"/>
                </a:lnTo>
                <a:lnTo>
                  <a:pt x="18897" y="36576"/>
                </a:lnTo>
                <a:lnTo>
                  <a:pt x="18288" y="38100"/>
                </a:lnTo>
                <a:close/>
              </a:path>
              <a:path w="96520" h="100965">
                <a:moveTo>
                  <a:pt x="79248" y="44196"/>
                </a:moveTo>
                <a:lnTo>
                  <a:pt x="77724" y="36576"/>
                </a:lnTo>
                <a:lnTo>
                  <a:pt x="93268" y="36576"/>
                </a:lnTo>
                <a:lnTo>
                  <a:pt x="94488" y="39624"/>
                </a:lnTo>
                <a:lnTo>
                  <a:pt x="94488" y="41148"/>
                </a:lnTo>
                <a:lnTo>
                  <a:pt x="94742" y="42672"/>
                </a:lnTo>
                <a:lnTo>
                  <a:pt x="79248" y="42672"/>
                </a:lnTo>
                <a:lnTo>
                  <a:pt x="79248" y="44196"/>
                </a:lnTo>
                <a:close/>
              </a:path>
              <a:path w="96520" h="100965">
                <a:moveTo>
                  <a:pt x="16510" y="44196"/>
                </a:moveTo>
                <a:lnTo>
                  <a:pt x="15240" y="44196"/>
                </a:lnTo>
                <a:lnTo>
                  <a:pt x="16764" y="42672"/>
                </a:lnTo>
                <a:lnTo>
                  <a:pt x="16510" y="44196"/>
                </a:lnTo>
                <a:close/>
              </a:path>
              <a:path w="96520" h="100965">
                <a:moveTo>
                  <a:pt x="96012" y="51816"/>
                </a:moveTo>
                <a:lnTo>
                  <a:pt x="80772" y="51816"/>
                </a:lnTo>
                <a:lnTo>
                  <a:pt x="80772" y="50292"/>
                </a:lnTo>
                <a:lnTo>
                  <a:pt x="80518" y="50292"/>
                </a:lnTo>
                <a:lnTo>
                  <a:pt x="79248" y="42672"/>
                </a:lnTo>
                <a:lnTo>
                  <a:pt x="94742" y="42672"/>
                </a:lnTo>
                <a:lnTo>
                  <a:pt x="96012" y="50292"/>
                </a:lnTo>
                <a:lnTo>
                  <a:pt x="80772" y="50292"/>
                </a:lnTo>
                <a:lnTo>
                  <a:pt x="80633" y="50984"/>
                </a:lnTo>
                <a:lnTo>
                  <a:pt x="96012" y="50984"/>
                </a:lnTo>
                <a:lnTo>
                  <a:pt x="96012" y="51816"/>
                </a:lnTo>
                <a:close/>
              </a:path>
              <a:path w="96520" h="100965">
                <a:moveTo>
                  <a:pt x="15240" y="51816"/>
                </a:moveTo>
                <a:lnTo>
                  <a:pt x="15240" y="50292"/>
                </a:lnTo>
                <a:lnTo>
                  <a:pt x="15378" y="50984"/>
                </a:lnTo>
                <a:lnTo>
                  <a:pt x="15240" y="51816"/>
                </a:lnTo>
                <a:close/>
              </a:path>
              <a:path w="96520" h="100965">
                <a:moveTo>
                  <a:pt x="15378" y="50984"/>
                </a:moveTo>
                <a:lnTo>
                  <a:pt x="15240" y="50292"/>
                </a:lnTo>
                <a:lnTo>
                  <a:pt x="15494" y="50292"/>
                </a:lnTo>
                <a:lnTo>
                  <a:pt x="15378" y="50984"/>
                </a:lnTo>
                <a:close/>
              </a:path>
              <a:path w="96520" h="100965">
                <a:moveTo>
                  <a:pt x="80772" y="51816"/>
                </a:moveTo>
                <a:lnTo>
                  <a:pt x="80633" y="50984"/>
                </a:lnTo>
                <a:lnTo>
                  <a:pt x="80772" y="50292"/>
                </a:lnTo>
                <a:lnTo>
                  <a:pt x="80772" y="51816"/>
                </a:lnTo>
                <a:close/>
              </a:path>
              <a:path w="96520" h="100965">
                <a:moveTo>
                  <a:pt x="15544" y="51816"/>
                </a:moveTo>
                <a:lnTo>
                  <a:pt x="15240" y="51816"/>
                </a:lnTo>
                <a:lnTo>
                  <a:pt x="15378" y="50984"/>
                </a:lnTo>
                <a:lnTo>
                  <a:pt x="15544" y="51816"/>
                </a:lnTo>
                <a:close/>
              </a:path>
              <a:path w="96520" h="100965">
                <a:moveTo>
                  <a:pt x="92964" y="65532"/>
                </a:moveTo>
                <a:lnTo>
                  <a:pt x="77724" y="65532"/>
                </a:lnTo>
                <a:lnTo>
                  <a:pt x="80633" y="50984"/>
                </a:lnTo>
                <a:lnTo>
                  <a:pt x="80772" y="51816"/>
                </a:lnTo>
                <a:lnTo>
                  <a:pt x="96012" y="51816"/>
                </a:lnTo>
                <a:lnTo>
                  <a:pt x="94488" y="59436"/>
                </a:lnTo>
                <a:lnTo>
                  <a:pt x="94488" y="60960"/>
                </a:lnTo>
                <a:lnTo>
                  <a:pt x="92964" y="65532"/>
                </a:lnTo>
                <a:close/>
              </a:path>
              <a:path w="96520" h="100965">
                <a:moveTo>
                  <a:pt x="18897" y="65532"/>
                </a:moveTo>
                <a:lnTo>
                  <a:pt x="18288" y="65532"/>
                </a:lnTo>
                <a:lnTo>
                  <a:pt x="18288" y="64008"/>
                </a:lnTo>
                <a:lnTo>
                  <a:pt x="18897" y="65532"/>
                </a:lnTo>
                <a:close/>
              </a:path>
              <a:path w="96520" h="100965">
                <a:moveTo>
                  <a:pt x="90830" y="71628"/>
                </a:moveTo>
                <a:lnTo>
                  <a:pt x="74676" y="71628"/>
                </a:lnTo>
                <a:lnTo>
                  <a:pt x="77724" y="64008"/>
                </a:lnTo>
                <a:lnTo>
                  <a:pt x="77724" y="65532"/>
                </a:lnTo>
                <a:lnTo>
                  <a:pt x="92964" y="65532"/>
                </a:lnTo>
                <a:lnTo>
                  <a:pt x="91440" y="70104"/>
                </a:lnTo>
                <a:lnTo>
                  <a:pt x="90830" y="71628"/>
                </a:lnTo>
                <a:close/>
              </a:path>
              <a:path w="96520" h="100965">
                <a:moveTo>
                  <a:pt x="22479" y="71628"/>
                </a:moveTo>
                <a:lnTo>
                  <a:pt x="21336" y="71628"/>
                </a:lnTo>
                <a:lnTo>
                  <a:pt x="21336" y="70104"/>
                </a:lnTo>
                <a:lnTo>
                  <a:pt x="22479" y="71628"/>
                </a:lnTo>
                <a:close/>
              </a:path>
              <a:path w="96520" h="100965">
                <a:moveTo>
                  <a:pt x="70104" y="76200"/>
                </a:moveTo>
                <a:lnTo>
                  <a:pt x="74676" y="70104"/>
                </a:lnTo>
                <a:lnTo>
                  <a:pt x="74676" y="71628"/>
                </a:lnTo>
                <a:lnTo>
                  <a:pt x="90830" y="71628"/>
                </a:lnTo>
                <a:lnTo>
                  <a:pt x="89611" y="74676"/>
                </a:lnTo>
                <a:lnTo>
                  <a:pt x="71628" y="74676"/>
                </a:lnTo>
                <a:lnTo>
                  <a:pt x="70104" y="76200"/>
                </a:lnTo>
                <a:close/>
              </a:path>
              <a:path w="96520" h="100965">
                <a:moveTo>
                  <a:pt x="25908" y="76200"/>
                </a:moveTo>
                <a:lnTo>
                  <a:pt x="24384" y="74676"/>
                </a:lnTo>
                <a:lnTo>
                  <a:pt x="24765" y="74676"/>
                </a:lnTo>
                <a:lnTo>
                  <a:pt x="25908" y="76200"/>
                </a:lnTo>
                <a:close/>
              </a:path>
              <a:path w="96520" h="100965">
                <a:moveTo>
                  <a:pt x="85725" y="80772"/>
                </a:moveTo>
                <a:lnTo>
                  <a:pt x="65532" y="80772"/>
                </a:lnTo>
                <a:lnTo>
                  <a:pt x="71628" y="74676"/>
                </a:lnTo>
                <a:lnTo>
                  <a:pt x="89611" y="74676"/>
                </a:lnTo>
                <a:lnTo>
                  <a:pt x="88392" y="77724"/>
                </a:lnTo>
                <a:lnTo>
                  <a:pt x="86868" y="79248"/>
                </a:lnTo>
                <a:lnTo>
                  <a:pt x="85725" y="80772"/>
                </a:lnTo>
                <a:close/>
              </a:path>
              <a:path w="96520" h="100965">
                <a:moveTo>
                  <a:pt x="31496" y="80772"/>
                </a:moveTo>
                <a:lnTo>
                  <a:pt x="30480" y="80772"/>
                </a:lnTo>
                <a:lnTo>
                  <a:pt x="28956" y="79248"/>
                </a:lnTo>
                <a:lnTo>
                  <a:pt x="31496" y="80772"/>
                </a:lnTo>
                <a:close/>
              </a:path>
              <a:path w="96520" h="100965">
                <a:moveTo>
                  <a:pt x="83439" y="83820"/>
                </a:moveTo>
                <a:lnTo>
                  <a:pt x="59436" y="83820"/>
                </a:lnTo>
                <a:lnTo>
                  <a:pt x="67056" y="79248"/>
                </a:lnTo>
                <a:lnTo>
                  <a:pt x="65532" y="80772"/>
                </a:lnTo>
                <a:lnTo>
                  <a:pt x="85725" y="80772"/>
                </a:lnTo>
                <a:lnTo>
                  <a:pt x="83439" y="83820"/>
                </a:lnTo>
                <a:close/>
              </a:path>
              <a:path w="96520" h="100965">
                <a:moveTo>
                  <a:pt x="38862" y="83820"/>
                </a:moveTo>
                <a:lnTo>
                  <a:pt x="36576" y="83820"/>
                </a:lnTo>
                <a:lnTo>
                  <a:pt x="35052" y="82296"/>
                </a:lnTo>
                <a:lnTo>
                  <a:pt x="38862" y="83820"/>
                </a:lnTo>
                <a:close/>
              </a:path>
              <a:path w="96520" h="100965">
                <a:moveTo>
                  <a:pt x="82296" y="85344"/>
                </a:moveTo>
                <a:lnTo>
                  <a:pt x="53340" y="85344"/>
                </a:lnTo>
                <a:lnTo>
                  <a:pt x="60960" y="82296"/>
                </a:lnTo>
                <a:lnTo>
                  <a:pt x="59436" y="83820"/>
                </a:lnTo>
                <a:lnTo>
                  <a:pt x="83439" y="83820"/>
                </a:lnTo>
                <a:lnTo>
                  <a:pt x="82296" y="85344"/>
                </a:lnTo>
                <a:close/>
              </a:path>
              <a:path w="96520" h="100965">
                <a:moveTo>
                  <a:pt x="57912" y="100584"/>
                </a:moveTo>
                <a:lnTo>
                  <a:pt x="38100" y="100584"/>
                </a:lnTo>
                <a:lnTo>
                  <a:pt x="30480" y="97536"/>
                </a:lnTo>
                <a:lnTo>
                  <a:pt x="65532" y="97536"/>
                </a:lnTo>
                <a:lnTo>
                  <a:pt x="57912" y="100584"/>
                </a:lnTo>
                <a:close/>
              </a:path>
            </a:pathLst>
          </a:custGeom>
          <a:solidFill>
            <a:srgbClr val="000000"/>
          </a:solidFill>
        </xdr:spPr>
      </xdr:sp>
    </xdr:grp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Napole&#227;o%20A.%20N&#243;brega%20-%20S.%20Mamed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TESE031\Usuarios\DOC\Micro_ASHFORD\PLANILHAS%202001%20(TUDO)\PROJETO%20ALVORADA%202\ALVORADA%20COMPLETO\E.E%20E.F.M.%20de%20Alcantil%20-%20Alcanti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73b64a086463efe/Trabalho/Seinfra/Fenix/Users/user/Desktop/SEINFRA_2017/PROPOSTA%20CONC%20SEINFRA%20201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01\D-eng01\Meus%20documentos_Eng%201D\PREFEITURAS%20MUNICIPAIS%20ENG.%201\Joao%20Pessoa\JO&#195;O%20PESSOA%202005\Al&#231;a%20Beira%20Rio_2004\relat&#243;rio\Der\DER\PB008norte\Pb008n-RelFinal01\Pb008n-RelFinal01-Dimens&amp;ComparaPavim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1%20UEM\0%20-%20PROJETOS\04%20-%20PROJETOS%20UEM%202017\DRENAGEM%20VIAS%20NO%20ENTORNO%20DA%20FAL&#201;SIA%20CABO%20BRANCO\OR&#199;%20MEM%20E%20ESPEC\Planilha%20Or&#231;ament&#225;ria%20-%20Drenagem%20de%20Vias%20no%20Entorno%20da%20Fal&#233;sia%20do%20Cabo%20Branco%20-%2026.05.17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elipe\TRANSP_M1\Meus%20documentos\MATADOURO%20DE%20PEIXINHOS\ORCA\OR02129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Home\Meus%20documentos\Consorcio\PLANEJAMENTO%20SANEAR%20PARA&#205;BA\Medi&#231;&#245;es%20CAGEPA\Modelo%20para%20Medi&#231;&#227;o\Modelo_Medi&#231;&#227;o_Cris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 - 120 Dias"/>
      <sheetName val="Reforma"/>
      <sheetName val="Ciência da Natureza"/>
      <sheetName val="Informática"/>
      <sheetName val="Biblioteca"/>
      <sheetName val="CRONOGRAMA_-_120_Dias"/>
      <sheetName val="Ciência_da_Natureza"/>
      <sheetName val="ENTRADA_DE_DADOS"/>
      <sheetName val="FRE_"/>
      <sheetName val="INCCTOT"/>
      <sheetName val="MEMÓRIA SERVIÇ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or Out. 2001 - BDI=20% Ajust"/>
      <sheetName val="Biblioteca Out. 2001 - BDI=20%"/>
      <sheetName val=" Salas OUT 2001 COM BDI 20%"/>
      <sheetName val="Lab cienc nat BRASILIA"/>
      <sheetName val="CRONOGRAMA - 120 Dias"/>
      <sheetName val="Refor Out_ 2001 _ BDI_20_ Ajust"/>
      <sheetName val="Refor_Out__2001_-_BDI=20%_Ajust"/>
      <sheetName val="Biblioteca_Out__2001_-_BDI=20%"/>
      <sheetName val="_Salas_OUT_2001_COM_BDI_20%"/>
      <sheetName val="Lab_cienc_nat_BRASILIA"/>
      <sheetName val="CRONOGRAMA_-_120_Dias"/>
      <sheetName val="Refor_Out__2001___BDI_20__Ajust"/>
      <sheetName val="Refor_Out__2001_-_BDI=20%_Ajus1"/>
      <sheetName val="Biblioteca_Out__2001_-_BDI=20%1"/>
      <sheetName val="_Salas_OUT_2001_COM_BDI_20%1"/>
      <sheetName val="Lab_cienc_nat_BRASILIA1"/>
      <sheetName val="CRONOGRAMA_-_120_Dias1"/>
      <sheetName val="Refor_Out__2001___BDI_20__Ajus1"/>
      <sheetName val="Refor_Out__2001_-_BDI=20%_Ajus2"/>
      <sheetName val="Biblioteca_Out__2001_-_BDI=20%2"/>
      <sheetName val="_Salas_OUT_2001_COM_BDI_20%2"/>
      <sheetName val="Lab_cienc_nat_BRASILIA2"/>
      <sheetName val="CRONOGRAMA_-_120_Dias2"/>
      <sheetName val="Refor_Out__2001___BDI_20__Ajus2"/>
      <sheetName val="Planilha_de_Contrato"/>
      <sheetName val="MC 01"/>
      <sheetName val="Planilha1"/>
      <sheetName val="COMPOSIÇÃO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"/>
      <sheetName val="INS"/>
      <sheetName val="BDI30"/>
      <sheetName val="TAXAS"/>
      <sheetName val="L SOCIAIS"/>
      <sheetName val="MO"/>
      <sheetName val="EQUIPA"/>
      <sheetName val="EQUIP"/>
      <sheetName val="RESUMO"/>
      <sheetName val="CFF 1"/>
      <sheetName val="PLAN 1"/>
      <sheetName val="01.000.01"/>
      <sheetName val="01.100.09"/>
      <sheetName val="01.100.10"/>
      <sheetName val="01.100.11 "/>
      <sheetName val="01.100.12 "/>
      <sheetName val="01.101.02"/>
      <sheetName val="01.102.01"/>
      <sheetName val="01.511.00"/>
      <sheetName val="02.200.00"/>
      <sheetName val="02.200.01"/>
      <sheetName val="02.200.02"/>
      <sheetName val="02.210.00"/>
      <sheetName val="02 300 00"/>
      <sheetName val="02.501.00"/>
      <sheetName val="02.702.02"/>
      <sheetName val="02.999.14"/>
      <sheetName val="02.999.06"/>
      <sheetName val="02.999.34"/>
      <sheetName val="03.325.00"/>
      <sheetName val="03.370.00"/>
      <sheetName val="03.353.00"/>
      <sheetName val="03.999.01"/>
      <sheetName val="03.991.02"/>
      <sheetName val="03.700.02"/>
      <sheetName val="03.322.02"/>
      <sheetName val="03.510.00"/>
      <sheetName val="03.370.01"/>
      <sheetName val="03.000.00 ."/>
      <sheetName val="03.999.07"/>
      <sheetName val="03.200.00"/>
      <sheetName val="03.999.02"/>
      <sheetName val="2 S 03 404 01"/>
      <sheetName val="04.030.01"/>
      <sheetName val="04.100.00"/>
      <sheetName val="04.100.01"/>
      <sheetName val="04.370.00"/>
      <sheetName val="04.370.01"/>
      <sheetName val="04.100.03"/>
      <sheetName val="04.101.01"/>
      <sheetName val="04.101.03"/>
      <sheetName val="04.111.02 "/>
      <sheetName val="04.300.01 "/>
      <sheetName val="04.322.00"/>
      <sheetName val="2 S 04 401 01"/>
      <sheetName val="04.401.05"/>
      <sheetName val="04.401.06"/>
      <sheetName val="04.500.00"/>
      <sheetName val="04.500.01"/>
      <sheetName val="04.900.05"/>
      <sheetName val="04.910.01"/>
      <sheetName val="04.910.02"/>
      <sheetName val="04.930.06"/>
      <sheetName val="04.940.01"/>
      <sheetName val="04.942.00"/>
      <sheetName val="04.942.03"/>
      <sheetName val="04.999.00"/>
      <sheetName val="04.999.05 "/>
      <sheetName val="04.999.06 "/>
      <sheetName val="04.999.07"/>
      <sheetName val="04.999.08"/>
      <sheetName val="04.999.25"/>
      <sheetName val="04.999.26"/>
      <sheetName val="04.999.27"/>
      <sheetName val="05.002.00"/>
      <sheetName val="06.000.00"/>
      <sheetName val="06.101.00"/>
      <sheetName val="06.200.00"/>
      <sheetName val="06.200.12"/>
      <sheetName val="06.410.05"/>
      <sheetName val="07.000.00"/>
      <sheetName val="07.000.02"/>
      <sheetName val="07.000.07"/>
      <sheetName val="08.000.01"/>
      <sheetName val="08.000.02"/>
      <sheetName val="08.000.03"/>
      <sheetName val="08.000.04"/>
      <sheetName val="09.100.00"/>
      <sheetName val="11.000.00"/>
      <sheetName val="11.000.03"/>
      <sheetName val="XXXXXXXXXXXXXXXXXXXXXXXXXXXXXX"/>
      <sheetName val="AUX"/>
      <sheetName val="1000104A"/>
      <sheetName val="1000101A"/>
      <sheetName val="1000102A"/>
      <sheetName val="1000103A"/>
      <sheetName val="1000106A"/>
      <sheetName val="1000107A"/>
      <sheetName val="1000108A"/>
      <sheetName val="1000109A"/>
      <sheetName val="1000401A"/>
      <sheetName val="1000201A"/>
      <sheetName val="1001003A"/>
      <sheetName val="1000602A"/>
      <sheetName val="1000802A"/>
      <sheetName val="1000901A"/>
      <sheetName val="1000105A"/>
      <sheetName val="1000601A"/>
      <sheetName val="0400601A"/>
      <sheetName val="1000901B"/>
      <sheetName val="1001002A"/>
      <sheetName val="1000100A"/>
      <sheetName val="TRANS"/>
      <sheetName val="1100102"/>
      <sheetName val="1100201XP"/>
      <sheetName val="1100301XNP"/>
      <sheetName val="1100301XP"/>
      <sheetName val="1100201"/>
      <sheetName val="Plan1"/>
    </sheetNames>
    <sheetDataSet>
      <sheetData sheetId="0" refreshError="1"/>
      <sheetData sheetId="1" refreshError="1">
        <row r="5">
          <cell r="A5" t="str">
            <v>I001</v>
          </cell>
          <cell r="B5" t="str">
            <v>CIMENTO PORTLAND</v>
          </cell>
          <cell r="C5" t="str">
            <v>KG</v>
          </cell>
          <cell r="D5">
            <v>0.5</v>
          </cell>
        </row>
        <row r="6">
          <cell r="A6" t="str">
            <v>I002</v>
          </cell>
          <cell r="B6" t="str">
            <v>AÇO CA-50</v>
          </cell>
          <cell r="C6" t="str">
            <v>KG</v>
          </cell>
          <cell r="D6">
            <v>4.55</v>
          </cell>
        </row>
        <row r="7">
          <cell r="A7" t="str">
            <v>I003</v>
          </cell>
          <cell r="B7" t="str">
            <v>TUBO DE CONCRETO POROSO D=0,20MX100MM</v>
          </cell>
          <cell r="C7" t="str">
            <v>M</v>
          </cell>
          <cell r="D7">
            <v>12</v>
          </cell>
        </row>
        <row r="8">
          <cell r="A8" t="str">
            <v>I004</v>
          </cell>
          <cell r="B8" t="str">
            <v>DIESEL</v>
          </cell>
          <cell r="C8" t="str">
            <v>L</v>
          </cell>
          <cell r="D8">
            <v>1.67</v>
          </cell>
        </row>
        <row r="9">
          <cell r="A9" t="str">
            <v>I005</v>
          </cell>
          <cell r="B9" t="str">
            <v>GUIAS DE 25MM POR 150MM</v>
          </cell>
          <cell r="C9" t="str">
            <v>M</v>
          </cell>
          <cell r="D9">
            <v>2.67</v>
          </cell>
        </row>
        <row r="10">
          <cell r="A10" t="str">
            <v>I006</v>
          </cell>
          <cell r="B10" t="str">
            <v>TABUA DE 25MM POR 300MM</v>
          </cell>
          <cell r="C10" t="str">
            <v>M2</v>
          </cell>
          <cell r="D10">
            <v>10.74</v>
          </cell>
        </row>
        <row r="11">
          <cell r="A11" t="str">
            <v>I007</v>
          </cell>
          <cell r="B11" t="str">
            <v>CHAPA COMPENSADO RESINADO 12MM (1.10 X 2.20M)</v>
          </cell>
          <cell r="C11" t="str">
            <v>M2</v>
          </cell>
          <cell r="D11">
            <v>30.23</v>
          </cell>
        </row>
        <row r="12">
          <cell r="A12" t="str">
            <v>I008</v>
          </cell>
          <cell r="B12" t="str">
            <v>TUBO DE CONCRETO ARMADO DIAM=80CM</v>
          </cell>
          <cell r="C12" t="str">
            <v>UD</v>
          </cell>
          <cell r="D12">
            <v>171</v>
          </cell>
        </row>
        <row r="13">
          <cell r="A13" t="str">
            <v>I009</v>
          </cell>
          <cell r="B13" t="str">
            <v>TUBO DE CONCRETO ARMADO DIAM=100CM</v>
          </cell>
          <cell r="C13" t="str">
            <v>UD</v>
          </cell>
          <cell r="D13">
            <v>290</v>
          </cell>
        </row>
        <row r="14">
          <cell r="A14" t="str">
            <v>I010</v>
          </cell>
          <cell r="B14" t="str">
            <v>ARAME FARPADO FIO N.° 16 BWG</v>
          </cell>
          <cell r="C14" t="str">
            <v>M</v>
          </cell>
          <cell r="D14">
            <v>0.45</v>
          </cell>
        </row>
        <row r="15">
          <cell r="A15" t="str">
            <v>I011</v>
          </cell>
          <cell r="B15" t="str">
            <v>ARAME GALVANIZADO N.° 18 BWG</v>
          </cell>
          <cell r="C15" t="str">
            <v>KG</v>
          </cell>
          <cell r="D15">
            <v>11.25</v>
          </cell>
        </row>
        <row r="16">
          <cell r="A16" t="str">
            <v>I012</v>
          </cell>
          <cell r="B16" t="str">
            <v>PREGOS DE 18 POR 30</v>
          </cell>
          <cell r="C16" t="str">
            <v>KG</v>
          </cell>
          <cell r="D16">
            <v>7.9</v>
          </cell>
        </row>
        <row r="17">
          <cell r="A17" t="str">
            <v>I013</v>
          </cell>
          <cell r="B17" t="str">
            <v>AQUISIÇÃO DE CM-30</v>
          </cell>
          <cell r="C17" t="str">
            <v>TON</v>
          </cell>
          <cell r="D17">
            <v>1817</v>
          </cell>
        </row>
        <row r="18">
          <cell r="A18" t="str">
            <v>I014</v>
          </cell>
          <cell r="B18" t="str">
            <v>SÉRIE DE BROCAS 512 ø=22 mm</v>
          </cell>
          <cell r="C18" t="str">
            <v>UN</v>
          </cell>
          <cell r="D18">
            <v>1950</v>
          </cell>
        </row>
        <row r="19">
          <cell r="A19" t="str">
            <v>I015</v>
          </cell>
          <cell r="B19" t="str">
            <v>CORDEL DETONANTE NP-10/NP-05</v>
          </cell>
          <cell r="C19" t="str">
            <v xml:space="preserve">M </v>
          </cell>
          <cell r="D19">
            <v>2.8</v>
          </cell>
        </row>
        <row r="20">
          <cell r="A20" t="str">
            <v>I016</v>
          </cell>
          <cell r="B20" t="str">
            <v>DINAMITE A60% (GELATINA ESPECIAL)</v>
          </cell>
          <cell r="C20" t="str">
            <v>KG</v>
          </cell>
          <cell r="D20">
            <v>12.1</v>
          </cell>
        </row>
        <row r="21">
          <cell r="A21" t="str">
            <v>I017</v>
          </cell>
          <cell r="B21" t="str">
            <v>MANTOPIM M-80 80CM</v>
          </cell>
          <cell r="C21" t="str">
            <v>UN</v>
          </cell>
          <cell r="D21">
            <v>1.3</v>
          </cell>
        </row>
        <row r="22">
          <cell r="A22" t="str">
            <v>I018</v>
          </cell>
          <cell r="B22" t="str">
            <v>AQUISIÇÃO DE JAZIDA</v>
          </cell>
          <cell r="C22" t="str">
            <v>M3</v>
          </cell>
          <cell r="D22">
            <v>0.35</v>
          </cell>
        </row>
        <row r="23">
          <cell r="A23" t="str">
            <v>I019</v>
          </cell>
          <cell r="B23" t="str">
            <v>TERNO DE MANDÍBULAS F+M+F</v>
          </cell>
          <cell r="C23" t="str">
            <v>UN</v>
          </cell>
          <cell r="D23">
            <v>1890</v>
          </cell>
        </row>
        <row r="24">
          <cell r="A24" t="str">
            <v>I020</v>
          </cell>
          <cell r="B24" t="str">
            <v>CONE DO REBRITADOR C/COLA</v>
          </cell>
          <cell r="C24" t="str">
            <v>UN</v>
          </cell>
          <cell r="D24">
            <v>5210</v>
          </cell>
        </row>
        <row r="25">
          <cell r="A25" t="str">
            <v>I021</v>
          </cell>
          <cell r="B25" t="str">
            <v>AQUISIÇÃO DE RR-2C</v>
          </cell>
          <cell r="C25" t="str">
            <v>TON</v>
          </cell>
          <cell r="D25">
            <v>1038</v>
          </cell>
        </row>
        <row r="26">
          <cell r="A26" t="str">
            <v>I022</v>
          </cell>
          <cell r="B26" t="str">
            <v>GRAMPOS PARA CERCAS</v>
          </cell>
          <cell r="C26" t="str">
            <v>KG</v>
          </cell>
          <cell r="D26">
            <v>4.5</v>
          </cell>
        </row>
        <row r="27">
          <cell r="A27" t="str">
            <v>I023</v>
          </cell>
          <cell r="B27" t="str">
            <v>ESTACA DE MADEIRA DE 220CM</v>
          </cell>
          <cell r="C27" t="str">
            <v>UD</v>
          </cell>
          <cell r="D27">
            <v>1.6</v>
          </cell>
        </row>
        <row r="28">
          <cell r="A28" t="str">
            <v>I024</v>
          </cell>
          <cell r="B28" t="str">
            <v>MOURÃO DE MADEIRA DE 220CM</v>
          </cell>
          <cell r="C28" t="str">
            <v>UD</v>
          </cell>
          <cell r="D28">
            <v>2.5</v>
          </cell>
        </row>
        <row r="29">
          <cell r="A29" t="str">
            <v>I025</v>
          </cell>
          <cell r="B29" t="str">
            <v>PLACA DE SINALIZAÇÃO COMPLETA</v>
          </cell>
          <cell r="C29" t="str">
            <v>UD</v>
          </cell>
          <cell r="D29">
            <v>90</v>
          </cell>
        </row>
        <row r="30">
          <cell r="A30" t="str">
            <v>I026</v>
          </cell>
          <cell r="B30" t="str">
            <v>POSTE DE MADEIRA 3"X3" PREPARADO P/PLACA</v>
          </cell>
          <cell r="C30" t="str">
            <v>UD</v>
          </cell>
          <cell r="D30">
            <v>12</v>
          </cell>
        </row>
        <row r="31">
          <cell r="A31" t="str">
            <v>I027</v>
          </cell>
          <cell r="B31" t="str">
            <v>TRAVESA DE MADEIRA 1"X3" PREPARADO P/PLACA</v>
          </cell>
          <cell r="C31" t="str">
            <v>UD</v>
          </cell>
          <cell r="D31">
            <v>7</v>
          </cell>
        </row>
        <row r="32">
          <cell r="A32" t="str">
            <v>I028</v>
          </cell>
          <cell r="B32" t="str">
            <v>PARAFUSOS PARA FIXAÇÃO PARA PLACA</v>
          </cell>
          <cell r="C32" t="str">
            <v>CJ</v>
          </cell>
          <cell r="D32">
            <v>2</v>
          </cell>
        </row>
        <row r="33">
          <cell r="A33" t="str">
            <v>I029</v>
          </cell>
          <cell r="B33" t="str">
            <v xml:space="preserve">ABRIGO PREMOLD CONCRETO </v>
          </cell>
          <cell r="C33" t="str">
            <v>UND</v>
          </cell>
          <cell r="D33">
            <v>3200</v>
          </cell>
        </row>
        <row r="34">
          <cell r="A34" t="str">
            <v>I030</v>
          </cell>
          <cell r="B34" t="str">
            <v>TINTA REFLETIVA ACRILICA P/ 2 ANOS</v>
          </cell>
          <cell r="C34" t="str">
            <v>L</v>
          </cell>
          <cell r="D34">
            <v>16.5</v>
          </cell>
        </row>
        <row r="35">
          <cell r="A35" t="str">
            <v>I031</v>
          </cell>
          <cell r="B35" t="str">
            <v>MICROESFERA PRE-MIX</v>
          </cell>
          <cell r="C35" t="str">
            <v>KG</v>
          </cell>
          <cell r="D35">
            <v>4.0999999999999996</v>
          </cell>
        </row>
        <row r="36">
          <cell r="A36" t="str">
            <v>I032</v>
          </cell>
          <cell r="B36" t="str">
            <v>TACHÃO REFLETIVO</v>
          </cell>
          <cell r="C36" t="str">
            <v>UN</v>
          </cell>
          <cell r="D36">
            <v>17.25</v>
          </cell>
        </row>
        <row r="37">
          <cell r="A37" t="str">
            <v>I033</v>
          </cell>
          <cell r="B37" t="str">
            <v>MONUMENTO PADRAO DERT PREMOLDADO</v>
          </cell>
          <cell r="C37" t="str">
            <v>UN</v>
          </cell>
          <cell r="D37">
            <v>2560</v>
          </cell>
        </row>
        <row r="38">
          <cell r="A38" t="str">
            <v>I034</v>
          </cell>
          <cell r="B38" t="str">
            <v>AQUISIÇÃO DE RR-1C</v>
          </cell>
          <cell r="C38" t="str">
            <v>TON</v>
          </cell>
          <cell r="D38">
            <v>850</v>
          </cell>
        </row>
        <row r="39">
          <cell r="A39" t="str">
            <v>I035</v>
          </cell>
          <cell r="B39" t="str">
            <v>CAL PARA PINTURA</v>
          </cell>
          <cell r="C39" t="str">
            <v>KG</v>
          </cell>
          <cell r="D39">
            <v>0.4</v>
          </cell>
        </row>
        <row r="40">
          <cell r="A40" t="str">
            <v>I036</v>
          </cell>
          <cell r="B40" t="str">
            <v>PRANCHÃO DE 50MMX300MM</v>
          </cell>
          <cell r="C40" t="str">
            <v>M</v>
          </cell>
          <cell r="D40">
            <v>3</v>
          </cell>
        </row>
        <row r="41">
          <cell r="A41" t="str">
            <v>I037</v>
          </cell>
          <cell r="B41" t="str">
            <v>MADEIRA ROLIÇA DE 20CM (ESTRIBO)</v>
          </cell>
          <cell r="C41" t="str">
            <v>UN</v>
          </cell>
          <cell r="D41">
            <v>0.5</v>
          </cell>
        </row>
        <row r="42">
          <cell r="A42" t="str">
            <v>I038</v>
          </cell>
          <cell r="B42" t="str">
            <v>BRITA ADQUIRIDA</v>
          </cell>
          <cell r="C42" t="str">
            <v>M3</v>
          </cell>
          <cell r="D42">
            <v>56</v>
          </cell>
        </row>
        <row r="43">
          <cell r="A43" t="str">
            <v>I039</v>
          </cell>
          <cell r="B43" t="str">
            <v>PEDRA DE MÃO (RACHÃO)</v>
          </cell>
          <cell r="C43" t="str">
            <v>M3</v>
          </cell>
          <cell r="D43">
            <v>59</v>
          </cell>
        </row>
        <row r="44">
          <cell r="A44" t="str">
            <v>I040</v>
          </cell>
          <cell r="B44" t="str">
            <v>CAP 50/70</v>
          </cell>
          <cell r="C44" t="str">
            <v>TON</v>
          </cell>
          <cell r="D44">
            <v>1250</v>
          </cell>
        </row>
        <row r="45">
          <cell r="A45" t="str">
            <v>I041</v>
          </cell>
          <cell r="B45" t="str">
            <v>ÓLEO COMBUSTÍVEL 1A</v>
          </cell>
          <cell r="C45" t="str">
            <v>L</v>
          </cell>
          <cell r="D45">
            <v>2.7</v>
          </cell>
        </row>
        <row r="46">
          <cell r="A46" t="str">
            <v>I042</v>
          </cell>
          <cell r="B46" t="str">
            <v>FILLER</v>
          </cell>
          <cell r="C46" t="str">
            <v>KG</v>
          </cell>
          <cell r="D46">
            <v>0.7</v>
          </cell>
        </row>
        <row r="47">
          <cell r="A47" t="str">
            <v>I043</v>
          </cell>
          <cell r="B47" t="str">
            <v>AÇO CA-60</v>
          </cell>
          <cell r="C47" t="str">
            <v>KG</v>
          </cell>
          <cell r="D47">
            <v>3.1</v>
          </cell>
        </row>
        <row r="48">
          <cell r="A48" t="str">
            <v>I044</v>
          </cell>
          <cell r="B48" t="str">
            <v>DEFENSAS MET. SEMI MALEÁVEIS SIMPLES</v>
          </cell>
          <cell r="C48" t="str">
            <v>M</v>
          </cell>
          <cell r="D48">
            <v>133</v>
          </cell>
        </row>
        <row r="49">
          <cell r="A49" t="str">
            <v>I045</v>
          </cell>
          <cell r="B49" t="str">
            <v>TUBO DE CONCRETO ARMADO DIAM=60CM</v>
          </cell>
          <cell r="C49" t="str">
            <v>UN</v>
          </cell>
          <cell r="D49">
            <v>132</v>
          </cell>
        </row>
        <row r="50">
          <cell r="A50" t="str">
            <v>I046</v>
          </cell>
          <cell r="B50" t="str">
            <v>TUBO DE CONCRETO ARMADO DIAM=120CM</v>
          </cell>
          <cell r="C50" t="str">
            <v>UN</v>
          </cell>
          <cell r="D50">
            <v>165</v>
          </cell>
        </row>
        <row r="51">
          <cell r="A51" t="str">
            <v>I047</v>
          </cell>
          <cell r="B51" t="str">
            <v xml:space="preserve">TINTA ESMALTE </v>
          </cell>
          <cell r="C51" t="str">
            <v>L</v>
          </cell>
          <cell r="D51">
            <v>7</v>
          </cell>
        </row>
        <row r="52">
          <cell r="A52" t="str">
            <v>I048</v>
          </cell>
          <cell r="B52" t="str">
            <v>SOLVENTE</v>
          </cell>
          <cell r="C52" t="str">
            <v>L</v>
          </cell>
          <cell r="D52">
            <v>5</v>
          </cell>
        </row>
        <row r="53">
          <cell r="A53" t="str">
            <v>I049</v>
          </cell>
          <cell r="B53" t="str">
            <v>FITA REFLETIVA SCOTLITE</v>
          </cell>
          <cell r="C53" t="str">
            <v>M2</v>
          </cell>
          <cell r="D53">
            <v>100</v>
          </cell>
        </row>
        <row r="54">
          <cell r="A54" t="str">
            <v>I050</v>
          </cell>
          <cell r="B54" t="str">
            <v>TUBO EM FERRO GALVANIZADO D=2 1/2"</v>
          </cell>
          <cell r="C54" t="str">
            <v>M</v>
          </cell>
          <cell r="D54">
            <v>7.2</v>
          </cell>
        </row>
        <row r="55">
          <cell r="A55" t="str">
            <v>I051</v>
          </cell>
          <cell r="B55" t="str">
            <v>TUBO EM PVC RÍGIDO D=3"</v>
          </cell>
          <cell r="C55" t="str">
            <v>M</v>
          </cell>
          <cell r="D55">
            <v>2.2000000000000002</v>
          </cell>
        </row>
        <row r="56">
          <cell r="A56" t="str">
            <v>I052</v>
          </cell>
          <cell r="B56" t="str">
            <v>ADUBO ORGÂNICO</v>
          </cell>
          <cell r="C56" t="str">
            <v>KG</v>
          </cell>
          <cell r="D56">
            <v>0.5</v>
          </cell>
        </row>
        <row r="57">
          <cell r="A57" t="str">
            <v>I053</v>
          </cell>
          <cell r="B57" t="str">
            <v>PORTICO SIMPLES</v>
          </cell>
          <cell r="C57" t="str">
            <v>UN</v>
          </cell>
          <cell r="D57">
            <v>19200</v>
          </cell>
        </row>
        <row r="58">
          <cell r="A58" t="str">
            <v>I054</v>
          </cell>
          <cell r="B58" t="str">
            <v>BACIA SIFONADA DE LOUÇA BRANCA</v>
          </cell>
          <cell r="C58" t="str">
            <v>UN</v>
          </cell>
          <cell r="D58">
            <v>52.9</v>
          </cell>
        </row>
        <row r="59">
          <cell r="A59" t="str">
            <v>I055</v>
          </cell>
          <cell r="B59" t="str">
            <v>BARROTE DE 2"x2"</v>
          </cell>
          <cell r="C59" t="str">
            <v>M</v>
          </cell>
          <cell r="D59">
            <v>2.35</v>
          </cell>
        </row>
        <row r="60">
          <cell r="A60" t="str">
            <v>I056</v>
          </cell>
          <cell r="B60" t="str">
            <v>PONTALETE / BARROTE DE 3"x3" - APARELHADO</v>
          </cell>
          <cell r="C60" t="str">
            <v>M</v>
          </cell>
          <cell r="D60">
            <v>5</v>
          </cell>
        </row>
        <row r="61">
          <cell r="A61" t="str">
            <v>I057</v>
          </cell>
          <cell r="B61" t="str">
            <v>CADEADO MÉDIO</v>
          </cell>
          <cell r="C61" t="str">
            <v>UN</v>
          </cell>
          <cell r="D61">
            <v>10.9</v>
          </cell>
        </row>
        <row r="62">
          <cell r="A62" t="str">
            <v>I058</v>
          </cell>
          <cell r="B62" t="str">
            <v>CAIXA DE DESCARGA DE SOBREPOR COMPLETA</v>
          </cell>
          <cell r="C62" t="str">
            <v>UN</v>
          </cell>
          <cell r="D62">
            <v>18.75</v>
          </cell>
        </row>
        <row r="63">
          <cell r="A63" t="str">
            <v>I059</v>
          </cell>
          <cell r="B63" t="str">
            <v>CAIXA SIFONADA 150 x 150 x 50 COM GRELHA</v>
          </cell>
          <cell r="C63" t="str">
            <v>UN</v>
          </cell>
          <cell r="D63">
            <v>12.5</v>
          </cell>
        </row>
        <row r="64">
          <cell r="A64" t="str">
            <v>I060</v>
          </cell>
          <cell r="B64" t="str">
            <v>CHAPA COMPENSADO RESINADO 10MM (1.10 X 2.20M)</v>
          </cell>
          <cell r="C64" t="str">
            <v>M2</v>
          </cell>
          <cell r="D64">
            <v>10.5</v>
          </cell>
        </row>
        <row r="65">
          <cell r="A65" t="str">
            <v>I061</v>
          </cell>
          <cell r="B65" t="str">
            <v>CHUVEIRO PLÁSTICO</v>
          </cell>
          <cell r="C65" t="str">
            <v>UN</v>
          </cell>
          <cell r="D65">
            <v>6.99</v>
          </cell>
        </row>
        <row r="66">
          <cell r="A66" t="str">
            <v>I062</v>
          </cell>
          <cell r="B66" t="str">
            <v>DISJUNTOR MONOPOLAR 20A</v>
          </cell>
          <cell r="C66" t="str">
            <v>UN</v>
          </cell>
          <cell r="D66">
            <v>5.3</v>
          </cell>
        </row>
        <row r="67">
          <cell r="A67" t="str">
            <v>I063</v>
          </cell>
          <cell r="B67" t="str">
            <v>ELETRODUTO DE PVC RÍGIDO 3/4''</v>
          </cell>
          <cell r="C67" t="str">
            <v>M</v>
          </cell>
          <cell r="D67">
            <v>1.33</v>
          </cell>
        </row>
        <row r="68">
          <cell r="A68" t="str">
            <v>I064</v>
          </cell>
          <cell r="B68" t="str">
            <v>ENGATE DE PVC</v>
          </cell>
          <cell r="C68" t="str">
            <v>UN</v>
          </cell>
          <cell r="D68">
            <v>1.6</v>
          </cell>
        </row>
        <row r="69">
          <cell r="A69" t="str">
            <v>I065</v>
          </cell>
          <cell r="B69" t="str">
            <v>LAVATÓRIO DE LOUÇA BRANCA SEM COLUNA</v>
          </cell>
          <cell r="C69" t="str">
            <v>UN</v>
          </cell>
          <cell r="D69">
            <v>24.3</v>
          </cell>
        </row>
        <row r="70">
          <cell r="A70" t="str">
            <v>I066</v>
          </cell>
          <cell r="B70" t="str">
            <v>REGISTRO DE GAVETA BRUTO 20MM (3/4')</v>
          </cell>
          <cell r="C70" t="str">
            <v>UN</v>
          </cell>
          <cell r="D70">
            <v>13.12</v>
          </cell>
        </row>
        <row r="71">
          <cell r="A71" t="str">
            <v>I067</v>
          </cell>
          <cell r="B71" t="str">
            <v>RIPA DE PEROBA DE 1X5CM</v>
          </cell>
          <cell r="C71" t="str">
            <v>M</v>
          </cell>
          <cell r="D71">
            <v>0.6</v>
          </cell>
        </row>
        <row r="72">
          <cell r="A72" t="str">
            <v>I068</v>
          </cell>
          <cell r="B72" t="str">
            <v>TUBO DE PVC SOLDÁVEL DE 25MM (3/4')</v>
          </cell>
          <cell r="C72" t="str">
            <v>M</v>
          </cell>
          <cell r="D72">
            <v>1.24</v>
          </cell>
        </row>
        <row r="73">
          <cell r="A73" t="str">
            <v>I069</v>
          </cell>
          <cell r="B73" t="str">
            <v>DOBRADIÇA DE FERRO 3 x 2 1/2" ( PADRÃO POPULAR )</v>
          </cell>
          <cell r="C73" t="str">
            <v>UN</v>
          </cell>
          <cell r="D73">
            <v>2.8</v>
          </cell>
        </row>
        <row r="74">
          <cell r="A74" t="str">
            <v>I070</v>
          </cell>
          <cell r="B74" t="str">
            <v>FECHADURA DE SOBREPOR</v>
          </cell>
          <cell r="C74" t="str">
            <v>UN</v>
          </cell>
          <cell r="D74">
            <v>18.8</v>
          </cell>
        </row>
        <row r="75">
          <cell r="A75" t="str">
            <v>I071</v>
          </cell>
          <cell r="B75" t="str">
            <v>FIO DE COBRE ANTICHAMA 2.5MM2</v>
          </cell>
          <cell r="C75" t="str">
            <v>M</v>
          </cell>
          <cell r="D75">
            <v>0.4</v>
          </cell>
        </row>
        <row r="76">
          <cell r="A76" t="str">
            <v>I072</v>
          </cell>
          <cell r="B76" t="str">
            <v>INTERRUPTOR DE SOBREPOR 1 SEÇÃO</v>
          </cell>
          <cell r="C76" t="str">
            <v>UN</v>
          </cell>
          <cell r="D76">
            <v>3.23</v>
          </cell>
        </row>
        <row r="77">
          <cell r="A77" t="str">
            <v>I073</v>
          </cell>
          <cell r="B77" t="str">
            <v>LÂMPADA INCANDECENTE DE 100W</v>
          </cell>
          <cell r="C77" t="str">
            <v>UN</v>
          </cell>
          <cell r="D77">
            <v>1.5</v>
          </cell>
        </row>
        <row r="78">
          <cell r="A78" t="str">
            <v>I074</v>
          </cell>
          <cell r="B78" t="str">
            <v>MINI POSTE F.G. 1 1/4" C/2.00M E REX MONOFÁSICO</v>
          </cell>
          <cell r="C78" t="str">
            <v>UN</v>
          </cell>
          <cell r="D78">
            <v>21</v>
          </cell>
        </row>
        <row r="79">
          <cell r="A79" t="str">
            <v>I075</v>
          </cell>
          <cell r="B79" t="str">
            <v>PREGO 1 1/2" x 14</v>
          </cell>
          <cell r="C79" t="str">
            <v>KG</v>
          </cell>
          <cell r="D79">
            <v>2.5</v>
          </cell>
        </row>
        <row r="80">
          <cell r="A80" t="str">
            <v>I076</v>
          </cell>
          <cell r="B80" t="str">
            <v>QUADRO DE DISTRIBUIÇÃO PARA 6 CIRCUITOS</v>
          </cell>
          <cell r="C80" t="str">
            <v>UN</v>
          </cell>
          <cell r="D80">
            <v>9.65</v>
          </cell>
        </row>
        <row r="81">
          <cell r="A81" t="str">
            <v>I077</v>
          </cell>
          <cell r="B81" t="str">
            <v>REGISTRO DE PRESSÃO EM BRONZE Ø 1/2"</v>
          </cell>
          <cell r="C81" t="str">
            <v>UN</v>
          </cell>
          <cell r="D81">
            <v>10.73</v>
          </cell>
        </row>
        <row r="82">
          <cell r="A82" t="str">
            <v>I078</v>
          </cell>
          <cell r="B82" t="str">
            <v>TÁBUA DE VIROLA DE 12"x 1"</v>
          </cell>
          <cell r="C82" t="str">
            <v>M2</v>
          </cell>
          <cell r="D82">
            <v>9.3800000000000008</v>
          </cell>
        </row>
        <row r="83">
          <cell r="A83" t="str">
            <v>I079</v>
          </cell>
          <cell r="B83" t="str">
            <v>TARGETA DE FERRO 2"</v>
          </cell>
          <cell r="C83" t="str">
            <v>UN</v>
          </cell>
          <cell r="D83">
            <v>2.5</v>
          </cell>
        </row>
        <row r="84">
          <cell r="A84" t="str">
            <v>I080</v>
          </cell>
          <cell r="B84" t="str">
            <v>TELHA DE FIBROCIMENTO DE 4MM (0.50 x 2.44M)</v>
          </cell>
          <cell r="C84" t="str">
            <v>UN</v>
          </cell>
          <cell r="D84">
            <v>8.0399999999999991</v>
          </cell>
        </row>
        <row r="85">
          <cell r="A85" t="str">
            <v>I081</v>
          </cell>
          <cell r="B85" t="str">
            <v>TOMADA UNIVERSAL DE SOBREPOR</v>
          </cell>
          <cell r="C85" t="str">
            <v>UN</v>
          </cell>
          <cell r="D85">
            <v>3.5</v>
          </cell>
        </row>
        <row r="86">
          <cell r="A86" t="str">
            <v>I082</v>
          </cell>
          <cell r="B86" t="str">
            <v>TORNEIRA DE METAL AMARELO Ø 3/4" CANO CURTO (PADRÃO POPULAR)</v>
          </cell>
          <cell r="C86" t="str">
            <v>UN</v>
          </cell>
          <cell r="D86">
            <v>8.1</v>
          </cell>
        </row>
        <row r="87">
          <cell r="A87" t="str">
            <v>I083</v>
          </cell>
          <cell r="B87" t="str">
            <v>TUBO PVC ESGOTO PRIMÁRIO DN 100 (NBR 5688)</v>
          </cell>
          <cell r="C87" t="str">
            <v>M</v>
          </cell>
          <cell r="D87">
            <v>4.58</v>
          </cell>
        </row>
        <row r="88">
          <cell r="A88" t="str">
            <v>I084</v>
          </cell>
          <cell r="B88" t="str">
            <v>TUBO PVC ESGOTO PRIMÁRIO DN 50 (NBR 5688)</v>
          </cell>
          <cell r="C88" t="str">
            <v>M</v>
          </cell>
          <cell r="D88">
            <v>3.17</v>
          </cell>
        </row>
        <row r="89">
          <cell r="A89" t="str">
            <v>I085</v>
          </cell>
          <cell r="B89" t="str">
            <v>TUBO PVC ESGOTO SECUNDÁRIO DN 40 (NBR 5688)</v>
          </cell>
          <cell r="C89" t="str">
            <v>M</v>
          </cell>
          <cell r="D89">
            <v>1.67</v>
          </cell>
        </row>
        <row r="90">
          <cell r="A90" t="str">
            <v>I086</v>
          </cell>
          <cell r="B90" t="str">
            <v>AREIA MÉDIA</v>
          </cell>
          <cell r="C90" t="str">
            <v>M3</v>
          </cell>
          <cell r="D90">
            <v>45</v>
          </cell>
        </row>
        <row r="91">
          <cell r="A91" t="str">
            <v>I087</v>
          </cell>
          <cell r="B91" t="str">
            <v>PEDRISCO</v>
          </cell>
          <cell r="C91" t="str">
            <v>M3</v>
          </cell>
          <cell r="D91">
            <v>25</v>
          </cell>
        </row>
        <row r="92">
          <cell r="A92" t="str">
            <v>I088</v>
          </cell>
          <cell r="B92" t="str">
            <v>ARAME RECOZIDO N.° 18 BWG</v>
          </cell>
          <cell r="C92" t="str">
            <v>KG</v>
          </cell>
          <cell r="D92">
            <v>3.5</v>
          </cell>
        </row>
        <row r="93">
          <cell r="A93" t="str">
            <v>I089</v>
          </cell>
          <cell r="B93" t="str">
            <v>CAL HIDRATADA</v>
          </cell>
          <cell r="C93" t="str">
            <v>KG</v>
          </cell>
          <cell r="D93" t="e">
            <v>#REF!</v>
          </cell>
        </row>
        <row r="94">
          <cell r="A94" t="str">
            <v>I090</v>
          </cell>
          <cell r="B94" t="str">
            <v>TIJOLO CERÂMICO FURADO 9X19X19CM</v>
          </cell>
          <cell r="C94" t="str">
            <v>UN</v>
          </cell>
          <cell r="D94">
            <v>0.12</v>
          </cell>
        </row>
        <row r="95">
          <cell r="A95" t="str">
            <v>I091</v>
          </cell>
          <cell r="B95" t="str">
            <v>ADAPTADOR SOLDAVEL C/FLANGE P/CX D'ÁGUA 32x1"</v>
          </cell>
          <cell r="C95" t="str">
            <v>UN</v>
          </cell>
          <cell r="D95">
            <v>7.7</v>
          </cell>
        </row>
        <row r="96">
          <cell r="A96" t="str">
            <v>I092</v>
          </cell>
          <cell r="B96" t="str">
            <v>CAGECE - LIGAÇÃO DE ÁGUA</v>
          </cell>
          <cell r="C96" t="str">
            <v>UN</v>
          </cell>
          <cell r="D96">
            <v>88</v>
          </cell>
        </row>
        <row r="97">
          <cell r="A97" t="str">
            <v>I093</v>
          </cell>
          <cell r="B97" t="str">
            <v>CAIBRO DE 2"x1"</v>
          </cell>
          <cell r="C97" t="str">
            <v>M</v>
          </cell>
          <cell r="D97">
            <v>1.1000000000000001</v>
          </cell>
        </row>
        <row r="98">
          <cell r="A98" t="str">
            <v>I094</v>
          </cell>
          <cell r="B98" t="str">
            <v>CAIXA D'AGUA DE FIBROCIMENTO DE 1000 L, C/ TAMPA</v>
          </cell>
          <cell r="C98" t="str">
            <v>UN</v>
          </cell>
          <cell r="D98">
            <v>220</v>
          </cell>
        </row>
        <row r="99">
          <cell r="A99" t="str">
            <v>I095</v>
          </cell>
          <cell r="B99" t="str">
            <v>TUBO DE PVC SOLDÁVEL DE 32MM (1')</v>
          </cell>
          <cell r="C99" t="str">
            <v>M</v>
          </cell>
          <cell r="D99">
            <v>2.98</v>
          </cell>
        </row>
        <row r="100">
          <cell r="A100" t="str">
            <v>I096</v>
          </cell>
          <cell r="B100" t="str">
            <v>LINHA DE MADEIRA DE LEI DE 6"x3"</v>
          </cell>
          <cell r="C100" t="str">
            <v>M</v>
          </cell>
          <cell r="D100">
            <v>9.25</v>
          </cell>
        </row>
        <row r="101">
          <cell r="A101" t="str">
            <v>I097</v>
          </cell>
          <cell r="B101" t="str">
            <v>LINHA EM MADEIRA DE LEI DE 4"x2"</v>
          </cell>
          <cell r="C101" t="str">
            <v>M</v>
          </cell>
          <cell r="D101">
            <v>4.5</v>
          </cell>
        </row>
        <row r="102">
          <cell r="A102" t="str">
            <v>I098</v>
          </cell>
          <cell r="B102" t="str">
            <v>PREGO 2 1/2" x 10</v>
          </cell>
          <cell r="C102" t="str">
            <v>KG</v>
          </cell>
          <cell r="D102">
            <v>3.12</v>
          </cell>
        </row>
        <row r="103">
          <cell r="A103" t="str">
            <v>I099</v>
          </cell>
          <cell r="B103" t="str">
            <v>ARMAÇÃO REX TRIFÁSICA COM ROLDANA</v>
          </cell>
          <cell r="C103" t="str">
            <v>UN</v>
          </cell>
          <cell r="D103">
            <v>21</v>
          </cell>
        </row>
        <row r="104">
          <cell r="A104" t="str">
            <v>I100</v>
          </cell>
          <cell r="B104" t="str">
            <v>CABO ISOLADO PVC 750V 10MM2</v>
          </cell>
          <cell r="C104" t="str">
            <v>M</v>
          </cell>
          <cell r="D104">
            <v>1.88</v>
          </cell>
        </row>
        <row r="105">
          <cell r="A105" t="str">
            <v>I101</v>
          </cell>
          <cell r="B105" t="str">
            <v>COELCE - LIGAÇÃO TRIFÁSICA</v>
          </cell>
          <cell r="C105" t="str">
            <v>UN</v>
          </cell>
          <cell r="D105">
            <v>12.19</v>
          </cell>
        </row>
        <row r="106">
          <cell r="A106" t="str">
            <v>I102</v>
          </cell>
          <cell r="B106" t="str">
            <v>CONECTOR PARA CABO 10.0MM2</v>
          </cell>
          <cell r="C106" t="str">
            <v>UN</v>
          </cell>
          <cell r="D106">
            <v>1.0900000000000001</v>
          </cell>
        </row>
        <row r="107">
          <cell r="A107" t="str">
            <v>I103</v>
          </cell>
          <cell r="B107" t="str">
            <v>CURVA DE PVC RIGIDO P/ ELETRODUTO DE 1''</v>
          </cell>
          <cell r="C107" t="str">
            <v>UN</v>
          </cell>
          <cell r="D107">
            <v>1</v>
          </cell>
        </row>
        <row r="108">
          <cell r="A108" t="str">
            <v>I104</v>
          </cell>
          <cell r="B108" t="str">
            <v>ELETRODUTO DE PVC RIGIDO 1''</v>
          </cell>
          <cell r="C108" t="str">
            <v>M</v>
          </cell>
          <cell r="D108">
            <v>1.66</v>
          </cell>
        </row>
        <row r="109">
          <cell r="A109" t="str">
            <v>I105</v>
          </cell>
          <cell r="B109" t="str">
            <v>LUVA DE PVC RIGIDO PARA ELETRODUTO 1''</v>
          </cell>
          <cell r="C109" t="str">
            <v>UN</v>
          </cell>
          <cell r="D109">
            <v>0.52</v>
          </cell>
        </row>
        <row r="110">
          <cell r="A110" t="str">
            <v>I106</v>
          </cell>
          <cell r="B110" t="str">
            <v>HASTE DE ATERRAMENTO COPERWELD 5/8" x 2.40M</v>
          </cell>
          <cell r="C110" t="str">
            <v>UN</v>
          </cell>
          <cell r="D110">
            <v>8.9</v>
          </cell>
        </row>
        <row r="111">
          <cell r="A111" t="str">
            <v>I107</v>
          </cell>
          <cell r="B111" t="str">
            <v>NOFUSE DE 30 A.</v>
          </cell>
          <cell r="C111" t="str">
            <v>UN</v>
          </cell>
          <cell r="D111">
            <v>28</v>
          </cell>
        </row>
        <row r="112">
          <cell r="A112" t="str">
            <v>I108</v>
          </cell>
          <cell r="B112" t="str">
            <v>POSTE DE CONCRETO DUPLO T 150/9</v>
          </cell>
          <cell r="C112" t="str">
            <v>UN</v>
          </cell>
          <cell r="D112">
            <v>225</v>
          </cell>
        </row>
        <row r="113">
          <cell r="A113" t="str">
            <v>I109</v>
          </cell>
          <cell r="B113" t="str">
            <v>QUADRO DE MEDIÇÃO TRIFÁSICA EM POSTE</v>
          </cell>
          <cell r="C113" t="str">
            <v>UN</v>
          </cell>
          <cell r="D113">
            <v>43</v>
          </cell>
        </row>
        <row r="114">
          <cell r="A114" t="str">
            <v>I110</v>
          </cell>
          <cell r="B114" t="str">
            <v>CHAPA DE AÇO GALVANIZADA ESP. 0.3MM</v>
          </cell>
          <cell r="C114" t="str">
            <v>M2</v>
          </cell>
          <cell r="D114">
            <v>16.399999999999999</v>
          </cell>
        </row>
        <row r="115">
          <cell r="A115" t="str">
            <v>I111</v>
          </cell>
          <cell r="B115" t="str">
            <v>ESMALTE SINTÉTICO</v>
          </cell>
          <cell r="C115" t="str">
            <v>L</v>
          </cell>
          <cell r="D115">
            <v>9.3000000000000007</v>
          </cell>
        </row>
        <row r="116">
          <cell r="A116" t="str">
            <v>I112</v>
          </cell>
          <cell r="B116" t="str">
            <v>PONTALETE / BARROTE DE 3"x3"</v>
          </cell>
          <cell r="C116" t="str">
            <v>M</v>
          </cell>
          <cell r="D116">
            <v>15.54</v>
          </cell>
        </row>
        <row r="117">
          <cell r="A117" t="str">
            <v>I113</v>
          </cell>
          <cell r="B117" t="str">
            <v>PREGO 15X15</v>
          </cell>
          <cell r="C117" t="str">
            <v>KG</v>
          </cell>
          <cell r="D117">
            <v>3.75</v>
          </cell>
        </row>
        <row r="118">
          <cell r="A118" t="str">
            <v>I114</v>
          </cell>
          <cell r="B118" t="str">
            <v>SARRAFO DE 1"X4"</v>
          </cell>
          <cell r="C118" t="str">
            <v>M</v>
          </cell>
          <cell r="D118">
            <v>4.5999999999999996</v>
          </cell>
        </row>
        <row r="119">
          <cell r="A119" t="str">
            <v>I115</v>
          </cell>
          <cell r="B119" t="str">
            <v>AÇO CA-25</v>
          </cell>
          <cell r="C119" t="str">
            <v>KG</v>
          </cell>
          <cell r="D119">
            <v>2.9</v>
          </cell>
        </row>
        <row r="120">
          <cell r="A120" t="str">
            <v>I116</v>
          </cell>
          <cell r="B120" t="str">
            <v>INDENIZAÇÃO DE JAZIDA</v>
          </cell>
          <cell r="C120" t="str">
            <v>M3</v>
          </cell>
          <cell r="D120">
            <v>1.1000000000000001</v>
          </cell>
        </row>
        <row r="121">
          <cell r="A121" t="str">
            <v>I117</v>
          </cell>
          <cell r="B121" t="str">
            <v>PARAFUSO C/PORCA E ARRUELA DE 1/4X1 1/2"</v>
          </cell>
          <cell r="C121" t="str">
            <v>UN</v>
          </cell>
          <cell r="D121">
            <v>0.39</v>
          </cell>
        </row>
        <row r="122">
          <cell r="A122" t="str">
            <v>I118</v>
          </cell>
          <cell r="B122" t="str">
            <v>PARAFUSO C/PORCA E ARRUELA DE 5/16X3 1/2"</v>
          </cell>
          <cell r="C122" t="str">
            <v>UN</v>
          </cell>
          <cell r="D122">
            <v>0.75</v>
          </cell>
        </row>
        <row r="123">
          <cell r="A123" t="str">
            <v>I119</v>
          </cell>
          <cell r="B123" t="str">
            <v>TRAVESSA DE MADEIRA C/SEÇÃO DE 3"X1 1/2"</v>
          </cell>
          <cell r="C123" t="str">
            <v>M</v>
          </cell>
          <cell r="D123">
            <v>2.5</v>
          </cell>
        </row>
        <row r="124">
          <cell r="A124" t="str">
            <v>I120</v>
          </cell>
          <cell r="B124" t="str">
            <v>PLACA REFLETIVA DE AÇO GALVANIZADO</v>
          </cell>
          <cell r="C124" t="str">
            <v>M2</v>
          </cell>
          <cell r="D124">
            <v>80</v>
          </cell>
        </row>
        <row r="125">
          <cell r="A125" t="str">
            <v>I121</v>
          </cell>
          <cell r="B125" t="str">
            <v>POSTE DE CONCRETO DUPLO T 100/6</v>
          </cell>
          <cell r="C125" t="str">
            <v>UN</v>
          </cell>
          <cell r="D125">
            <v>142</v>
          </cell>
        </row>
        <row r="126">
          <cell r="A126" t="str">
            <v>I122</v>
          </cell>
          <cell r="B126" t="str">
            <v>TACHA REFLETIVA BIDIRECIONAL</v>
          </cell>
          <cell r="C126" t="str">
            <v>UN</v>
          </cell>
          <cell r="D126">
            <v>6.85</v>
          </cell>
        </row>
        <row r="127">
          <cell r="A127" t="str">
            <v>I123</v>
          </cell>
          <cell r="B127" t="str">
            <v>TACHÃO REFLETIVO</v>
          </cell>
          <cell r="C127" t="str">
            <v>UN</v>
          </cell>
          <cell r="D127">
            <v>22.2</v>
          </cell>
        </row>
        <row r="128">
          <cell r="A128" t="str">
            <v>I124</v>
          </cell>
          <cell r="B128" t="str">
            <v>ESPOLETA COMUM Nº 8</v>
          </cell>
          <cell r="C128" t="str">
            <v>UN</v>
          </cell>
          <cell r="D128">
            <v>1.68</v>
          </cell>
        </row>
        <row r="129">
          <cell r="A129" t="str">
            <v>I125</v>
          </cell>
          <cell r="B129" t="str">
            <v>ESTOPIM</v>
          </cell>
          <cell r="C129" t="str">
            <v>M</v>
          </cell>
          <cell r="D129">
            <v>1.85</v>
          </cell>
        </row>
        <row r="130">
          <cell r="A130" t="str">
            <v>I126</v>
          </cell>
          <cell r="B130" t="str">
            <v>PARALELPIPEDO GRANITICO 11X18CM</v>
          </cell>
          <cell r="C130" t="str">
            <v>UN</v>
          </cell>
          <cell r="D130">
            <v>0.7</v>
          </cell>
        </row>
        <row r="131">
          <cell r="A131" t="str">
            <v>I127</v>
          </cell>
          <cell r="B131" t="str">
            <v>MEIO FIO PRE MOLDADO DE CONCRETO</v>
          </cell>
          <cell r="C131" t="str">
            <v>M</v>
          </cell>
          <cell r="D131">
            <v>15.2</v>
          </cell>
        </row>
        <row r="132">
          <cell r="A132" t="str">
            <v>I128</v>
          </cell>
          <cell r="B132" t="str">
            <v>MEIO FIO DE PEDRA GRANITICA</v>
          </cell>
          <cell r="C132" t="str">
            <v>M</v>
          </cell>
          <cell r="D132">
            <v>5.09</v>
          </cell>
        </row>
        <row r="133">
          <cell r="A133" t="str">
            <v>I129</v>
          </cell>
          <cell r="B133" t="str">
            <v>CALHA DE CONCRETO ARMADO D=0,30M</v>
          </cell>
          <cell r="C133" t="str">
            <v>M</v>
          </cell>
          <cell r="D133">
            <v>15</v>
          </cell>
        </row>
        <row r="134">
          <cell r="A134" t="str">
            <v>I130</v>
          </cell>
          <cell r="B134" t="str">
            <v>MICROESFERA DROP-ON</v>
          </cell>
          <cell r="C134" t="str">
            <v>KG</v>
          </cell>
          <cell r="D134">
            <v>4</v>
          </cell>
        </row>
        <row r="135">
          <cell r="A135" t="str">
            <v>I131</v>
          </cell>
          <cell r="B135" t="str">
            <v>REDUTOR TIPO 2002 PRIM. QUALIDADE</v>
          </cell>
          <cell r="C135" t="str">
            <v>L</v>
          </cell>
          <cell r="D135">
            <v>5.8</v>
          </cell>
        </row>
        <row r="136">
          <cell r="A136" t="str">
            <v>I132</v>
          </cell>
          <cell r="B136" t="str">
            <v>TINTA P/ PRÉ MARCAÇÃO</v>
          </cell>
          <cell r="C136" t="str">
            <v>L</v>
          </cell>
          <cell r="D136">
            <v>8.15</v>
          </cell>
        </row>
        <row r="137">
          <cell r="A137" t="str">
            <v>I133</v>
          </cell>
          <cell r="B137" t="str">
            <v>CASA P/ OFICINA E MANUTENÇÃO</v>
          </cell>
          <cell r="C137" t="str">
            <v>MÊS</v>
          </cell>
          <cell r="D137">
            <v>2300</v>
          </cell>
        </row>
        <row r="138">
          <cell r="A138" t="str">
            <v>I134</v>
          </cell>
          <cell r="B138" t="str">
            <v>CASA P/ ALOJAMENTO/ COZINHA/REFEITORIO</v>
          </cell>
          <cell r="C138" t="str">
            <v>MÊS</v>
          </cell>
          <cell r="D138">
            <v>2300</v>
          </cell>
        </row>
        <row r="139">
          <cell r="A139" t="str">
            <v>I135</v>
          </cell>
          <cell r="B139" t="str">
            <v>CASA P/ ESCRITÓRIO NO CANTEIRO</v>
          </cell>
          <cell r="C139" t="str">
            <v>MÊS</v>
          </cell>
          <cell r="D139">
            <v>300</v>
          </cell>
        </row>
        <row r="140">
          <cell r="A140" t="str">
            <v>I136</v>
          </cell>
          <cell r="B140" t="str">
            <v>CASA P/ RESIDENCIA DA FISCALIZAÇÃO</v>
          </cell>
          <cell r="C140" t="str">
            <v>MÊS</v>
          </cell>
          <cell r="D140">
            <v>2300</v>
          </cell>
        </row>
        <row r="141">
          <cell r="A141" t="str">
            <v>I137</v>
          </cell>
          <cell r="B141" t="str">
            <v xml:space="preserve">VEICULO SEDAN </v>
          </cell>
          <cell r="C141" t="str">
            <v>MÊS</v>
          </cell>
          <cell r="D141">
            <v>2100</v>
          </cell>
        </row>
        <row r="142">
          <cell r="A142" t="str">
            <v>I138</v>
          </cell>
          <cell r="B142" t="str">
            <v>VEICULO UTILITARIO</v>
          </cell>
          <cell r="C142" t="str">
            <v>MÊS</v>
          </cell>
          <cell r="D142">
            <v>2500</v>
          </cell>
        </row>
        <row r="143">
          <cell r="A143" t="str">
            <v>I139</v>
          </cell>
          <cell r="B143" t="str">
            <v>INSTALAÇAO TELEFONICA - FISCALIZAÇÃO</v>
          </cell>
          <cell r="C143" t="str">
            <v>UND</v>
          </cell>
          <cell r="D143">
            <v>350</v>
          </cell>
        </row>
        <row r="144">
          <cell r="A144" t="str">
            <v>I140</v>
          </cell>
          <cell r="B144" t="str">
            <v>INSTALAÇAO LUZ/FORÇA P/ OFICINA/MANUTENÇÃO</v>
          </cell>
          <cell r="C144" t="str">
            <v>UND</v>
          </cell>
          <cell r="D144">
            <v>580</v>
          </cell>
        </row>
        <row r="145">
          <cell r="A145" t="str">
            <v>I141</v>
          </cell>
          <cell r="B145" t="str">
            <v>COMPUTADOR C/ IMPRESSORA JATO DE TINTA</v>
          </cell>
          <cell r="C145" t="str">
            <v>MÊS</v>
          </cell>
          <cell r="D145">
            <v>680</v>
          </cell>
        </row>
        <row r="146">
          <cell r="A146" t="str">
            <v>I142</v>
          </cell>
          <cell r="B146" t="str">
            <v>COMBUSTÍVEL VEÍCULOS FISCALIZAÇÃO</v>
          </cell>
          <cell r="C146" t="str">
            <v>MÊS</v>
          </cell>
          <cell r="D146">
            <v>5400</v>
          </cell>
        </row>
        <row r="147">
          <cell r="A147" t="str">
            <v>I143</v>
          </cell>
          <cell r="B147" t="str">
            <v>MATERIAL PARA ESCRITÓRIO</v>
          </cell>
          <cell r="C147" t="str">
            <v>MÊS</v>
          </cell>
          <cell r="D147">
            <v>750</v>
          </cell>
        </row>
        <row r="148">
          <cell r="A148" t="str">
            <v>I144</v>
          </cell>
          <cell r="B148" t="str">
            <v>CALHA DE CONCRETO ARMADO D=0,40M</v>
          </cell>
          <cell r="C148" t="str">
            <v>M</v>
          </cell>
          <cell r="D148">
            <v>10.6</v>
          </cell>
        </row>
        <row r="149">
          <cell r="A149" t="str">
            <v>I145</v>
          </cell>
          <cell r="B149" t="str">
            <v>ESCORA DE 20 CM</v>
          </cell>
          <cell r="C149" t="str">
            <v>M</v>
          </cell>
          <cell r="D149">
            <v>5.53</v>
          </cell>
        </row>
        <row r="150">
          <cell r="A150" t="str">
            <v>I146</v>
          </cell>
          <cell r="B150" t="str">
            <v>PRANCHA 6 x 16 CM</v>
          </cell>
          <cell r="C150" t="str">
            <v>M</v>
          </cell>
          <cell r="D150">
            <v>8</v>
          </cell>
        </row>
        <row r="151">
          <cell r="A151" t="str">
            <v>I147</v>
          </cell>
          <cell r="B151" t="str">
            <v>DESMOLDANTE PARA FORMAS</v>
          </cell>
          <cell r="C151" t="str">
            <v>L</v>
          </cell>
          <cell r="D151">
            <v>6.5</v>
          </cell>
        </row>
        <row r="152">
          <cell r="A152" t="str">
            <v>I148</v>
          </cell>
          <cell r="B152" t="str">
            <v>TÁBUA EM MADEIRA TAIPA</v>
          </cell>
          <cell r="C152" t="str">
            <v>M2</v>
          </cell>
          <cell r="D152">
            <v>9.5</v>
          </cell>
        </row>
        <row r="153">
          <cell r="A153" t="str">
            <v>I149</v>
          </cell>
          <cell r="B153" t="str">
            <v>ESTRONCA EM MADEIRA ROLIÇA</v>
          </cell>
          <cell r="C153" t="str">
            <v>M</v>
          </cell>
          <cell r="D153">
            <v>1.9</v>
          </cell>
        </row>
        <row r="154">
          <cell r="A154" t="str">
            <v>I150</v>
          </cell>
          <cell r="B154" t="str">
            <v>SARRAFO DE 1" x 6"</v>
          </cell>
          <cell r="C154" t="str">
            <v>M</v>
          </cell>
          <cell r="D154">
            <v>1.7</v>
          </cell>
        </row>
        <row r="155">
          <cell r="A155" t="str">
            <v>I151</v>
          </cell>
          <cell r="B155" t="str">
            <v>NEOPRENE P/ JUNTAS DE DILATAÇÃO</v>
          </cell>
          <cell r="C155" t="str">
            <v>KG</v>
          </cell>
          <cell r="D155">
            <v>19</v>
          </cell>
        </row>
        <row r="156">
          <cell r="A156" t="str">
            <v>I152</v>
          </cell>
          <cell r="B156" t="str">
            <v>CANTONEIRA DE AÇO 4" x 4" x 3/8"</v>
          </cell>
          <cell r="C156" t="str">
            <v>KG</v>
          </cell>
          <cell r="D156">
            <v>2.75</v>
          </cell>
        </row>
        <row r="157">
          <cell r="A157" t="str">
            <v>I153</v>
          </cell>
          <cell r="B157" t="str">
            <v>OBTENÇÃO DE MUDAS ÁRVORES/ARB. NATIVOS</v>
          </cell>
          <cell r="C157" t="str">
            <v>M2</v>
          </cell>
          <cell r="D157">
            <v>1.5</v>
          </cell>
        </row>
        <row r="158">
          <cell r="A158" t="str">
            <v>I154</v>
          </cell>
          <cell r="B158" t="str">
            <v>OBTENÇÃO DE GRAMA PARA REPLANTIO</v>
          </cell>
          <cell r="C158" t="str">
            <v>M2</v>
          </cell>
          <cell r="D158">
            <v>0.5</v>
          </cell>
        </row>
        <row r="159">
          <cell r="A159" t="str">
            <v>I155</v>
          </cell>
          <cell r="B159" t="str">
            <v>PASSAGEM DE NÍVEL (LINHA DO TREM)</v>
          </cell>
          <cell r="C159" t="str">
            <v>UN</v>
          </cell>
          <cell r="D159">
            <v>11811</v>
          </cell>
        </row>
        <row r="160">
          <cell r="A160" t="str">
            <v>I156</v>
          </cell>
          <cell r="B160" t="str">
            <v>CAIBROS DE 7,5CM x 7,5CM</v>
          </cell>
          <cell r="C160" t="str">
            <v>M</v>
          </cell>
          <cell r="D160">
            <v>1.3</v>
          </cell>
        </row>
        <row r="161">
          <cell r="A161" t="str">
            <v>I157</v>
          </cell>
          <cell r="B161" t="str">
            <v>GASTALHO 10 x 2,5 CM</v>
          </cell>
          <cell r="C161" t="str">
            <v>M</v>
          </cell>
          <cell r="D161">
            <v>1.7</v>
          </cell>
        </row>
        <row r="162">
          <cell r="A162" t="str">
            <v>I158</v>
          </cell>
          <cell r="B162" t="str">
            <v>RELATÓRIO "AS BUILT", CONFORME GT/CREA/PB</v>
          </cell>
          <cell r="C162" t="str">
            <v>UN</v>
          </cell>
          <cell r="D162">
            <v>9800</v>
          </cell>
        </row>
        <row r="163">
          <cell r="A163" t="str">
            <v>I159</v>
          </cell>
          <cell r="B163" t="str">
            <v>ESCRITÓRIO (CONSTRUTORA) NO CANTEIRO</v>
          </cell>
          <cell r="C163" t="str">
            <v>M2</v>
          </cell>
          <cell r="D163">
            <v>60</v>
          </cell>
        </row>
        <row r="164">
          <cell r="A164" t="str">
            <v>I160</v>
          </cell>
          <cell r="B164" t="str">
            <v>LABORATÓRIO NO CANTEIRO</v>
          </cell>
          <cell r="C164" t="str">
            <v>M2</v>
          </cell>
          <cell r="D164">
            <v>60</v>
          </cell>
        </row>
        <row r="165">
          <cell r="A165" t="str">
            <v>I161</v>
          </cell>
          <cell r="B165" t="str">
            <v>ESCRITÓRIO (FISCALIZAÇÃO) NO CANTEIRO</v>
          </cell>
          <cell r="C165" t="str">
            <v>M2</v>
          </cell>
          <cell r="D165">
            <v>60</v>
          </cell>
        </row>
        <row r="166">
          <cell r="A166" t="str">
            <v>I162</v>
          </cell>
          <cell r="B166" t="str">
            <v>DORMITÓRIO NO CANTEIRO</v>
          </cell>
          <cell r="C166" t="str">
            <v>M2</v>
          </cell>
          <cell r="D166">
            <v>60</v>
          </cell>
        </row>
        <row r="167">
          <cell r="A167" t="str">
            <v>I163</v>
          </cell>
          <cell r="B167" t="str">
            <v>BANHEIROS NO CANTEIRO</v>
          </cell>
          <cell r="C167" t="str">
            <v>M2</v>
          </cell>
          <cell r="D167">
            <v>38</v>
          </cell>
        </row>
        <row r="168">
          <cell r="A168" t="str">
            <v>I164</v>
          </cell>
          <cell r="B168" t="str">
            <v>MOBILIÁRIO E APAR. P/ESCRITÓRIO CONSTRUTORA</v>
          </cell>
          <cell r="C168" t="str">
            <v>UN</v>
          </cell>
          <cell r="D168">
            <v>230</v>
          </cell>
        </row>
        <row r="169">
          <cell r="A169" t="str">
            <v>I165</v>
          </cell>
          <cell r="B169" t="str">
            <v>MOBILIÁRIO E APAR. P/LABORATÓRIO</v>
          </cell>
          <cell r="C169" t="str">
            <v>UN</v>
          </cell>
          <cell r="D169">
            <v>280</v>
          </cell>
        </row>
        <row r="170">
          <cell r="A170" t="str">
            <v>I166</v>
          </cell>
          <cell r="B170" t="str">
            <v>MOBILIÁRIO E APAR. P/ESCRITÓRIO FISCALIZAÇÃO</v>
          </cell>
          <cell r="C170" t="str">
            <v>UN</v>
          </cell>
          <cell r="D170">
            <v>230</v>
          </cell>
        </row>
        <row r="171">
          <cell r="A171" t="str">
            <v>I167</v>
          </cell>
          <cell r="B171" t="str">
            <v>MOBILIÁRIO E APAR. P/DORMITÓRIO</v>
          </cell>
          <cell r="C171" t="str">
            <v>UN</v>
          </cell>
          <cell r="D171">
            <v>250</v>
          </cell>
        </row>
        <row r="172">
          <cell r="A172" t="str">
            <v>I168</v>
          </cell>
          <cell r="B172" t="str">
            <v>MOBILIÁRIO E APAR. P/BANHEIROS</v>
          </cell>
          <cell r="C172" t="str">
            <v>UN</v>
          </cell>
          <cell r="D172">
            <v>120</v>
          </cell>
        </row>
        <row r="173">
          <cell r="A173" t="str">
            <v>I169</v>
          </cell>
          <cell r="B173" t="str">
            <v>LOCAÇÃO DE ÁREAS P/CANTEIRO E ALOJAMENTOS</v>
          </cell>
          <cell r="C173" t="str">
            <v>MÊS</v>
          </cell>
          <cell r="D173">
            <v>1100</v>
          </cell>
        </row>
        <row r="174">
          <cell r="A174" t="str">
            <v>I170</v>
          </cell>
          <cell r="B174" t="str">
            <v>AREIA VERMELHA</v>
          </cell>
          <cell r="C174" t="str">
            <v>M3</v>
          </cell>
          <cell r="D174">
            <v>24</v>
          </cell>
        </row>
        <row r="175">
          <cell r="A175" t="str">
            <v>I171</v>
          </cell>
          <cell r="B175" t="str">
            <v>AREIA GROSSA</v>
          </cell>
          <cell r="C175" t="str">
            <v>M3</v>
          </cell>
          <cell r="D175">
            <v>35</v>
          </cell>
        </row>
        <row r="176">
          <cell r="A176" t="str">
            <v>I172</v>
          </cell>
          <cell r="B176" t="str">
            <v>PREGO 18x27</v>
          </cell>
          <cell r="C176" t="str">
            <v>KG</v>
          </cell>
          <cell r="D176">
            <v>7.2</v>
          </cell>
        </row>
        <row r="177">
          <cell r="A177" t="str">
            <v>I173</v>
          </cell>
          <cell r="B177" t="str">
            <v>TÁBUA DE 1" DE 3A. - L = 30CM</v>
          </cell>
          <cell r="C177" t="str">
            <v>M</v>
          </cell>
          <cell r="D177">
            <v>14.9</v>
          </cell>
        </row>
        <row r="178">
          <cell r="A178" t="str">
            <v>I174</v>
          </cell>
          <cell r="B178" t="str">
            <v>TUBO DE CONCRETO PERFURADO D=0,20M</v>
          </cell>
          <cell r="C178" t="str">
            <v>M</v>
          </cell>
          <cell r="D178">
            <v>14</v>
          </cell>
        </row>
        <row r="179">
          <cell r="A179" t="str">
            <v>I175</v>
          </cell>
          <cell r="B179" t="str">
            <v>TÁBUA PINHO DE 1ª 2,5 CM X 15,0 CM</v>
          </cell>
          <cell r="C179" t="str">
            <v>M</v>
          </cell>
          <cell r="D179">
            <v>25</v>
          </cell>
        </row>
        <row r="180">
          <cell r="A180" t="str">
            <v>I176</v>
          </cell>
          <cell r="B180" t="str">
            <v>MASSA TERMOPLÁSTICA PARA ASPERSÃO</v>
          </cell>
          <cell r="C180" t="str">
            <v>KG</v>
          </cell>
          <cell r="D180">
            <v>6.2</v>
          </cell>
        </row>
        <row r="181">
          <cell r="A181" t="str">
            <v>I177</v>
          </cell>
          <cell r="B181" t="str">
            <v>SUPERCAL</v>
          </cell>
          <cell r="C181" t="str">
            <v>KG</v>
          </cell>
          <cell r="D181">
            <v>0.88</v>
          </cell>
        </row>
        <row r="182">
          <cell r="A182" t="str">
            <v>I178</v>
          </cell>
          <cell r="B182" t="str">
            <v>ESTACA DE CONCRETO ARMADO (2,20x0,10x0,10M)</v>
          </cell>
          <cell r="C182" t="str">
            <v>UN</v>
          </cell>
          <cell r="D182">
            <v>14.54</v>
          </cell>
        </row>
        <row r="183">
          <cell r="A183" t="str">
            <v>I179</v>
          </cell>
          <cell r="B183" t="str">
            <v>MOURÃO DE CONCRETO ARMADO (2,20x0,15x0,15M)</v>
          </cell>
          <cell r="C183" t="str">
            <v>UN</v>
          </cell>
          <cell r="D183">
            <v>30.53</v>
          </cell>
        </row>
        <row r="184">
          <cell r="A184" t="str">
            <v>I180</v>
          </cell>
          <cell r="B184" t="str">
            <v>ÁRVORE/ARBUSTO NATIVO</v>
          </cell>
          <cell r="C184" t="str">
            <v>UN</v>
          </cell>
          <cell r="D184">
            <v>6.45</v>
          </cell>
        </row>
        <row r="185">
          <cell r="A185" t="str">
            <v>I181</v>
          </cell>
          <cell r="B185" t="str">
            <v>GRAMA E LEGUMINOSA</v>
          </cell>
          <cell r="C185" t="str">
            <v>UN</v>
          </cell>
          <cell r="D185">
            <v>2.85</v>
          </cell>
        </row>
        <row r="186">
          <cell r="A186" t="str">
            <v>I182</v>
          </cell>
          <cell r="B186" t="str">
            <v>TERRA VEGETAL</v>
          </cell>
          <cell r="C186" t="str">
            <v>M3</v>
          </cell>
          <cell r="D186">
            <v>16.98</v>
          </cell>
        </row>
        <row r="187">
          <cell r="A187" t="str">
            <v>I183</v>
          </cell>
          <cell r="B187" t="str">
            <v>ÁGUA</v>
          </cell>
          <cell r="C187" t="str">
            <v>M3</v>
          </cell>
          <cell r="D187">
            <v>3.8</v>
          </cell>
        </row>
        <row r="188">
          <cell r="A188" t="str">
            <v>I184</v>
          </cell>
          <cell r="B188" t="str">
            <v>MOB/DESMOBILIZ. DE PESSOAL (IDA/FOLGAS/VOLTA)</v>
          </cell>
          <cell r="C188" t="str">
            <v>VB</v>
          </cell>
          <cell r="D188">
            <v>5400</v>
          </cell>
        </row>
        <row r="189">
          <cell r="A189" t="str">
            <v>I185</v>
          </cell>
          <cell r="B189" t="str">
            <v>DINAMITE Á 60 % COMUM</v>
          </cell>
          <cell r="C189" t="str">
            <v>KG</v>
          </cell>
          <cell r="D189">
            <v>24.87</v>
          </cell>
        </row>
        <row r="190">
          <cell r="A190" t="str">
            <v>I186</v>
          </cell>
          <cell r="B190" t="str">
            <v>DINAMITE GRANULADA</v>
          </cell>
          <cell r="C190" t="str">
            <v>KG</v>
          </cell>
          <cell r="D190">
            <v>13.68</v>
          </cell>
        </row>
        <row r="191">
          <cell r="A191" t="str">
            <v>I187</v>
          </cell>
          <cell r="B191" t="str">
            <v>-Aço D=6,3 mm CA 50</v>
          </cell>
          <cell r="C191" t="str">
            <v>kg</v>
          </cell>
          <cell r="D191">
            <v>2.8</v>
          </cell>
        </row>
        <row r="192">
          <cell r="A192" t="str">
            <v>I188</v>
          </cell>
          <cell r="B192" t="str">
            <v>-Aço D=10 mm CA 50</v>
          </cell>
          <cell r="C192" t="str">
            <v>kg</v>
          </cell>
          <cell r="D192">
            <v>2.8</v>
          </cell>
        </row>
        <row r="193">
          <cell r="A193" t="str">
            <v>I189</v>
          </cell>
          <cell r="B193" t="str">
            <v>Cantoneira de proteção (4" x 4" x 3/8")</v>
          </cell>
          <cell r="C193" t="str">
            <v>UN</v>
          </cell>
          <cell r="D193">
            <v>67.7</v>
          </cell>
        </row>
        <row r="194">
          <cell r="A194" t="str">
            <v>I190</v>
          </cell>
          <cell r="B194" t="str">
            <v>TUBO PVC RÍGIDO ROSCÁVEL DE 4'</v>
          </cell>
          <cell r="C194" t="str">
            <v>m</v>
          </cell>
          <cell r="D194">
            <v>11.79</v>
          </cell>
        </row>
        <row r="195">
          <cell r="A195" t="str">
            <v>I191</v>
          </cell>
          <cell r="B195" t="str">
            <v>Fôrma de placa compensada resinada</v>
          </cell>
          <cell r="C195" t="str">
            <v>M2</v>
          </cell>
          <cell r="D195">
            <v>40.340000000000003</v>
          </cell>
        </row>
        <row r="196">
          <cell r="A196" t="str">
            <v>I192</v>
          </cell>
          <cell r="B196" t="str">
            <v>Concr estr fck=18MPa contr raz uso ger conf e lanç</v>
          </cell>
          <cell r="C196" t="str">
            <v>M3</v>
          </cell>
          <cell r="D196">
            <v>280.2</v>
          </cell>
        </row>
        <row r="197">
          <cell r="A197" t="str">
            <v>I193</v>
          </cell>
          <cell r="B197" t="str">
            <v>Fornecimento, preparo e colocação formas aço CA 60</v>
          </cell>
          <cell r="C197" t="str">
            <v>KG</v>
          </cell>
          <cell r="D197">
            <v>5.85</v>
          </cell>
        </row>
        <row r="198">
          <cell r="A198" t="str">
            <v>I194</v>
          </cell>
          <cell r="B198" t="str">
            <v>Aparelho de apoio em Neoprene</v>
          </cell>
          <cell r="C198" t="str">
            <v>KG</v>
          </cell>
          <cell r="D198">
            <v>41.25</v>
          </cell>
        </row>
        <row r="199">
          <cell r="A199" t="str">
            <v>I195</v>
          </cell>
          <cell r="B199" t="str">
            <v>ESCORA DE 20CM</v>
          </cell>
          <cell r="C199" t="str">
            <v>M</v>
          </cell>
          <cell r="D199">
            <v>10</v>
          </cell>
        </row>
        <row r="200">
          <cell r="A200" t="str">
            <v>I196</v>
          </cell>
          <cell r="B200" t="str">
            <v>PRANCHA 6 X 16 CM</v>
          </cell>
          <cell r="C200" t="str">
            <v>M</v>
          </cell>
          <cell r="D200">
            <v>21.6</v>
          </cell>
        </row>
        <row r="201">
          <cell r="A201" t="str">
            <v>I197</v>
          </cell>
          <cell r="B201" t="str">
            <v>PREGO</v>
          </cell>
          <cell r="C201" t="str">
            <v>KG</v>
          </cell>
          <cell r="D201">
            <v>8.42</v>
          </cell>
        </row>
        <row r="202">
          <cell r="A202" t="str">
            <v>I198</v>
          </cell>
          <cell r="B202" t="str">
            <v>Perfil " I " W 250mm X 17,9kg/m</v>
          </cell>
          <cell r="C202" t="str">
            <v>KG</v>
          </cell>
          <cell r="D202">
            <v>2.59</v>
          </cell>
        </row>
        <row r="203">
          <cell r="A203" t="str">
            <v>I199</v>
          </cell>
          <cell r="B203" t="str">
            <v>Eletrodo p/ solda eletr. OK 46.00</v>
          </cell>
          <cell r="C203" t="str">
            <v>KG</v>
          </cell>
          <cell r="D203">
            <v>8.84</v>
          </cell>
        </row>
        <row r="204">
          <cell r="A204" t="str">
            <v>I200</v>
          </cell>
          <cell r="B204" t="str">
            <v>TUBO CONCRETO DIAM. 40CM</v>
          </cell>
          <cell r="C204" t="str">
            <v>M</v>
          </cell>
          <cell r="D204">
            <v>75.2</v>
          </cell>
        </row>
        <row r="205">
          <cell r="A205" t="str">
            <v>I201</v>
          </cell>
          <cell r="B205" t="str">
            <v>TUBO CONCRETO DIAM. 60CM</v>
          </cell>
          <cell r="C205" t="str">
            <v>M</v>
          </cell>
          <cell r="D205">
            <v>145.1</v>
          </cell>
        </row>
        <row r="206">
          <cell r="A206" t="str">
            <v>I202</v>
          </cell>
          <cell r="B206" t="str">
            <v>TUBO CONCRETO DIAM. 100CM</v>
          </cell>
          <cell r="C206" t="str">
            <v>M</v>
          </cell>
          <cell r="D206">
            <v>330</v>
          </cell>
        </row>
        <row r="207">
          <cell r="A207" t="str">
            <v>I203</v>
          </cell>
          <cell r="B207" t="str">
            <v>ALVENARIA DE PEDRA ARGAMASSADA (TRAÇO 1:4) C/AGREGADOS PRODUZIDOS (S/TRANSP</v>
          </cell>
          <cell r="C207" t="str">
            <v>M3</v>
          </cell>
          <cell r="D207">
            <v>132.4</v>
          </cell>
        </row>
        <row r="208">
          <cell r="A208" t="str">
            <v>I204</v>
          </cell>
          <cell r="B208" t="str">
            <v>FORMA PLANA CHAPA COMPENSADA RESINADA, ESP.= 10MM P/GALERIA E BUEIROS CAPEADOS</v>
          </cell>
          <cell r="C208" t="str">
            <v>M2</v>
          </cell>
          <cell r="D208">
            <v>22.1</v>
          </cell>
        </row>
        <row r="209">
          <cell r="A209" t="str">
            <v>I205</v>
          </cell>
          <cell r="B209" t="str">
            <v>Cimento portland CP II-32</v>
          </cell>
          <cell r="C209" t="str">
            <v>KG</v>
          </cell>
          <cell r="D209">
            <v>0.55000000000000004</v>
          </cell>
        </row>
        <row r="210">
          <cell r="A210" t="str">
            <v>I206</v>
          </cell>
          <cell r="B210" t="str">
            <v>Valeta revestida no canteiro central tipo B</v>
          </cell>
          <cell r="C210" t="str">
            <v>UN</v>
          </cell>
          <cell r="D210">
            <v>118.99</v>
          </cell>
        </row>
        <row r="211">
          <cell r="A211" t="str">
            <v>I207</v>
          </cell>
          <cell r="B211" t="str">
            <v>BOCA SAÍDA P/DRENO LONGITUDINAL PROFUNDO BSD 01</v>
          </cell>
          <cell r="C211" t="str">
            <v>UN</v>
          </cell>
          <cell r="D211">
            <v>22.05</v>
          </cell>
        </row>
        <row r="212">
          <cell r="A212" t="str">
            <v>I208</v>
          </cell>
          <cell r="B212" t="str">
            <v>Valeta revestida no canteiro central tipo B</v>
          </cell>
          <cell r="C212" t="str">
            <v>M</v>
          </cell>
          <cell r="D212">
            <v>10173.99</v>
          </cell>
        </row>
        <row r="213">
          <cell r="A213" t="str">
            <v>I209</v>
          </cell>
          <cell r="B213" t="str">
            <v>Caixa coletora de concreto p/ tubo D=1,00m CCS-01</v>
          </cell>
          <cell r="C213" t="str">
            <v>UND</v>
          </cell>
          <cell r="D213">
            <v>1849.01</v>
          </cell>
        </row>
        <row r="214">
          <cell r="A214" t="str">
            <v>I210</v>
          </cell>
          <cell r="B214" t="str">
            <v>Alvenaria de pedra argamassada</v>
          </cell>
          <cell r="C214" t="str">
            <v>M3</v>
          </cell>
          <cell r="D214">
            <v>35.799999999999997</v>
          </cell>
        </row>
        <row r="215">
          <cell r="A215" t="str">
            <v>I211</v>
          </cell>
          <cell r="B215" t="str">
            <v>Tábua 2,5 x 22,5 cm</v>
          </cell>
          <cell r="C215" t="str">
            <v>M</v>
          </cell>
          <cell r="D215">
            <v>3</v>
          </cell>
        </row>
        <row r="216">
          <cell r="A216" t="str">
            <v>I212</v>
          </cell>
          <cell r="B216" t="str">
            <v>Gabião caixa</v>
          </cell>
          <cell r="C216" t="str">
            <v>UND</v>
          </cell>
          <cell r="D216">
            <v>75.3</v>
          </cell>
        </row>
        <row r="217">
          <cell r="A217" t="str">
            <v>I213</v>
          </cell>
          <cell r="B217" t="str">
            <v>Poco de visita p/tubulacao de 0,40m e 0,80m</v>
          </cell>
          <cell r="C217" t="str">
            <v>und</v>
          </cell>
          <cell r="D217">
            <v>670</v>
          </cell>
        </row>
        <row r="218">
          <cell r="A218" t="str">
            <v>I214</v>
          </cell>
          <cell r="B218" t="str">
            <v>Boca de lobo p/tubulacao de 0,40m e 0,60m</v>
          </cell>
          <cell r="C218" t="str">
            <v>und</v>
          </cell>
          <cell r="D218">
            <v>643</v>
          </cell>
        </row>
        <row r="219">
          <cell r="A219" t="str">
            <v>I215</v>
          </cell>
          <cell r="B219" t="str">
            <v>Defensa met. semi-maleável simples</v>
          </cell>
          <cell r="C219" t="str">
            <v>MOD</v>
          </cell>
          <cell r="D219">
            <v>750.53</v>
          </cell>
        </row>
        <row r="220">
          <cell r="A220" t="str">
            <v>I216</v>
          </cell>
          <cell r="B220" t="str">
            <v>???(NÃO DEFINIDO AINDA)????</v>
          </cell>
          <cell r="C220" t="str">
            <v>UN</v>
          </cell>
          <cell r="D220">
            <v>10181.99</v>
          </cell>
        </row>
        <row r="221">
          <cell r="A221" t="str">
            <v>I217</v>
          </cell>
          <cell r="B221" t="str">
            <v>???(NÃO DEFINIDO AINDA)????</v>
          </cell>
          <cell r="C221" t="str">
            <v>UN</v>
          </cell>
          <cell r="D221">
            <v>10182.99</v>
          </cell>
        </row>
        <row r="222">
          <cell r="A222" t="str">
            <v>I218</v>
          </cell>
          <cell r="B222" t="str">
            <v>???(NÃO DEFINIDO AINDA)????</v>
          </cell>
          <cell r="C222" t="str">
            <v>UN</v>
          </cell>
          <cell r="D222">
            <v>10183.99</v>
          </cell>
        </row>
        <row r="223">
          <cell r="A223" t="str">
            <v>I219</v>
          </cell>
          <cell r="B223" t="str">
            <v>???(NÃO DEFINIDO AINDA)????</v>
          </cell>
          <cell r="C223" t="str">
            <v>UN</v>
          </cell>
          <cell r="D223">
            <v>10184.99</v>
          </cell>
        </row>
        <row r="224">
          <cell r="A224" t="str">
            <v>I220</v>
          </cell>
          <cell r="B224" t="str">
            <v>???(NÃO DEFINIDO AINDA)????</v>
          </cell>
          <cell r="C224" t="str">
            <v>UN</v>
          </cell>
          <cell r="D224">
            <v>10185.99</v>
          </cell>
        </row>
        <row r="225">
          <cell r="A225" t="str">
            <v>I221</v>
          </cell>
          <cell r="B225" t="str">
            <v>???(NÃO DEFINIDO AINDA)????</v>
          </cell>
          <cell r="C225" t="str">
            <v>UN</v>
          </cell>
          <cell r="D225">
            <v>10186.99</v>
          </cell>
        </row>
        <row r="226">
          <cell r="A226" t="str">
            <v>I222</v>
          </cell>
          <cell r="B226" t="str">
            <v>???(NÃO DEFINIDO AINDA)????</v>
          </cell>
          <cell r="C226" t="str">
            <v>UN</v>
          </cell>
          <cell r="D226">
            <v>10187.99</v>
          </cell>
        </row>
        <row r="227">
          <cell r="A227" t="str">
            <v>I223</v>
          </cell>
          <cell r="B227" t="str">
            <v>???(NÃO DEFINIDO AINDA)????</v>
          </cell>
          <cell r="C227" t="str">
            <v>UN</v>
          </cell>
          <cell r="D227">
            <v>10188.99</v>
          </cell>
        </row>
        <row r="228">
          <cell r="A228" t="str">
            <v>I224</v>
          </cell>
          <cell r="B228" t="str">
            <v>???(NÃO DEFINIDO AINDA)????</v>
          </cell>
          <cell r="C228" t="str">
            <v>UN</v>
          </cell>
          <cell r="D228">
            <v>10189.99</v>
          </cell>
        </row>
        <row r="229">
          <cell r="A229" t="str">
            <v>I225</v>
          </cell>
          <cell r="B229" t="str">
            <v>???(NÃO DEFINIDO AINDA)????</v>
          </cell>
          <cell r="C229" t="str">
            <v>UN</v>
          </cell>
          <cell r="D229">
            <v>10190.99</v>
          </cell>
        </row>
        <row r="230">
          <cell r="A230" t="str">
            <v>I226</v>
          </cell>
          <cell r="B230" t="str">
            <v>???(NÃO DEFINIDO AINDA)????</v>
          </cell>
          <cell r="C230" t="str">
            <v>UN</v>
          </cell>
          <cell r="D230">
            <v>10191.99</v>
          </cell>
        </row>
        <row r="231">
          <cell r="A231" t="str">
            <v>I227</v>
          </cell>
          <cell r="B231" t="str">
            <v>???(NÃO DEFINIDO AINDA)????</v>
          </cell>
          <cell r="C231" t="str">
            <v>UN</v>
          </cell>
          <cell r="D231">
            <v>10192.99</v>
          </cell>
        </row>
        <row r="232">
          <cell r="A232" t="str">
            <v>I228</v>
          </cell>
          <cell r="B232" t="str">
            <v>???(NÃO DEFINIDO AINDA)????</v>
          </cell>
          <cell r="C232" t="str">
            <v>UN</v>
          </cell>
          <cell r="D232">
            <v>10193.99</v>
          </cell>
        </row>
        <row r="233">
          <cell r="A233" t="str">
            <v>I229</v>
          </cell>
          <cell r="B233" t="str">
            <v>???(NÃO DEFINIDO AINDA)????</v>
          </cell>
          <cell r="C233" t="str">
            <v>UN</v>
          </cell>
          <cell r="D233">
            <v>10194.99</v>
          </cell>
        </row>
        <row r="234">
          <cell r="A234" t="str">
            <v>I230</v>
          </cell>
          <cell r="B234" t="str">
            <v>???(NÃO DEFINIDO AINDA)????</v>
          </cell>
          <cell r="C234" t="str">
            <v>UN</v>
          </cell>
          <cell r="D234">
            <v>10195.99</v>
          </cell>
        </row>
        <row r="235">
          <cell r="A235" t="str">
            <v>I231</v>
          </cell>
          <cell r="B235" t="str">
            <v>???(NÃO DEFINIDO AINDA)????</v>
          </cell>
          <cell r="C235" t="str">
            <v>UN</v>
          </cell>
          <cell r="D235">
            <v>10196.99</v>
          </cell>
        </row>
        <row r="236">
          <cell r="A236" t="str">
            <v>I232</v>
          </cell>
          <cell r="B236" t="str">
            <v>???(NÃO DEFINIDO AINDA)????</v>
          </cell>
          <cell r="C236" t="str">
            <v>UN</v>
          </cell>
          <cell r="D236">
            <v>10197.99</v>
          </cell>
        </row>
        <row r="237">
          <cell r="A237" t="str">
            <v>I233</v>
          </cell>
          <cell r="B237" t="str">
            <v>???(NÃO DEFINIDO AINDA)????</v>
          </cell>
          <cell r="C237" t="str">
            <v>UN</v>
          </cell>
          <cell r="D237">
            <v>10198.99</v>
          </cell>
        </row>
        <row r="238">
          <cell r="A238" t="str">
            <v>I234</v>
          </cell>
          <cell r="B238" t="str">
            <v>???(NÃO DEFINIDO AINDA)????</v>
          </cell>
          <cell r="C238" t="str">
            <v>UN</v>
          </cell>
          <cell r="D238">
            <v>10199.99</v>
          </cell>
        </row>
        <row r="239">
          <cell r="A239" t="str">
            <v>I235</v>
          </cell>
          <cell r="B239" t="str">
            <v>???(NÃO DEFINIDO AINDA)????</v>
          </cell>
          <cell r="C239" t="str">
            <v>UN</v>
          </cell>
          <cell r="D239">
            <v>10200.99</v>
          </cell>
        </row>
        <row r="240">
          <cell r="A240" t="str">
            <v>I236</v>
          </cell>
          <cell r="B240" t="str">
            <v>???(NÃO DEFINIDO AINDA)????</v>
          </cell>
          <cell r="C240" t="str">
            <v>UN</v>
          </cell>
          <cell r="D240">
            <v>10201.99</v>
          </cell>
        </row>
        <row r="241">
          <cell r="A241" t="str">
            <v>I237</v>
          </cell>
          <cell r="B241" t="str">
            <v>???(NÃO DEFINIDO AINDA)????</v>
          </cell>
          <cell r="C241" t="str">
            <v>UN</v>
          </cell>
          <cell r="D241">
            <v>10202.99</v>
          </cell>
        </row>
        <row r="242">
          <cell r="A242" t="str">
            <v>I238</v>
          </cell>
          <cell r="B242" t="str">
            <v>???(NÃO DEFINIDO AINDA)????</v>
          </cell>
          <cell r="C242" t="str">
            <v>UN</v>
          </cell>
          <cell r="D242">
            <v>10203.99</v>
          </cell>
        </row>
        <row r="243">
          <cell r="A243" t="str">
            <v>I239</v>
          </cell>
          <cell r="B243" t="str">
            <v>???(NÃO DEFINIDO AINDA)????</v>
          </cell>
          <cell r="C243" t="str">
            <v>UN</v>
          </cell>
          <cell r="D243">
            <v>10204.99</v>
          </cell>
        </row>
        <row r="244">
          <cell r="A244" t="str">
            <v>I240</v>
          </cell>
          <cell r="B244" t="str">
            <v>???(NÃO DEFINIDO AINDA)????</v>
          </cell>
          <cell r="C244" t="str">
            <v>UN</v>
          </cell>
          <cell r="D244">
            <v>10205.99</v>
          </cell>
        </row>
        <row r="245">
          <cell r="A245" t="str">
            <v>I241</v>
          </cell>
          <cell r="B245" t="str">
            <v>???(NÃO DEFINIDO AINDA)????</v>
          </cell>
          <cell r="C245" t="str">
            <v>UN</v>
          </cell>
          <cell r="D245">
            <v>10206.99</v>
          </cell>
        </row>
        <row r="246">
          <cell r="A246" t="str">
            <v>I242</v>
          </cell>
          <cell r="B246" t="str">
            <v>???(NÃO DEFINIDO AINDA)????</v>
          </cell>
          <cell r="C246" t="str">
            <v>UN</v>
          </cell>
          <cell r="D246">
            <v>10207.99</v>
          </cell>
        </row>
        <row r="247">
          <cell r="A247" t="str">
            <v>I243</v>
          </cell>
          <cell r="B247" t="str">
            <v>???(NÃO DEFINIDO AINDA)????</v>
          </cell>
          <cell r="C247" t="str">
            <v>UN</v>
          </cell>
          <cell r="D247">
            <v>10208.99</v>
          </cell>
        </row>
        <row r="248">
          <cell r="A248" t="str">
            <v>I244</v>
          </cell>
          <cell r="B248" t="str">
            <v>???(NÃO DEFINIDO AINDA)????</v>
          </cell>
          <cell r="C248" t="str">
            <v>UN</v>
          </cell>
          <cell r="D248">
            <v>10209.99</v>
          </cell>
        </row>
        <row r="249">
          <cell r="A249" t="str">
            <v>I245</v>
          </cell>
          <cell r="B249" t="str">
            <v>???(NÃO DEFINIDO AINDA)????</v>
          </cell>
          <cell r="C249" t="str">
            <v>UN</v>
          </cell>
          <cell r="D249">
            <v>10210.99</v>
          </cell>
        </row>
        <row r="250">
          <cell r="A250" t="str">
            <v>I246</v>
          </cell>
          <cell r="B250" t="str">
            <v>???(NÃO DEFINIDO AINDA)????</v>
          </cell>
          <cell r="C250" t="str">
            <v>UN</v>
          </cell>
          <cell r="D250">
            <v>10211.99</v>
          </cell>
        </row>
        <row r="251">
          <cell r="A251" t="str">
            <v>I247</v>
          </cell>
          <cell r="B251" t="str">
            <v>???(NÃO DEFINIDO AINDA)????</v>
          </cell>
          <cell r="C251" t="str">
            <v>UN</v>
          </cell>
          <cell r="D251">
            <v>10212.99</v>
          </cell>
        </row>
        <row r="252">
          <cell r="A252" t="str">
            <v>I248</v>
          </cell>
          <cell r="B252" t="str">
            <v>???(NÃO DEFINIDO AINDA)????</v>
          </cell>
          <cell r="C252" t="str">
            <v>UN</v>
          </cell>
          <cell r="D252">
            <v>10213.99</v>
          </cell>
        </row>
        <row r="253">
          <cell r="A253" t="str">
            <v>I249</v>
          </cell>
          <cell r="B253" t="str">
            <v>???(NÃO DEFINIDO AINDA)????</v>
          </cell>
          <cell r="C253" t="str">
            <v>UN</v>
          </cell>
          <cell r="D253">
            <v>10214.99</v>
          </cell>
        </row>
        <row r="254">
          <cell r="A254" t="str">
            <v>I250</v>
          </cell>
          <cell r="B254" t="str">
            <v>???(NÃO DEFINIDO AINDA)????</v>
          </cell>
          <cell r="C254" t="str">
            <v>UN</v>
          </cell>
          <cell r="D254">
            <v>10215.99</v>
          </cell>
        </row>
        <row r="255">
          <cell r="A255" t="str">
            <v>I251</v>
          </cell>
          <cell r="B255" t="str">
            <v>???(NÃO DEFINIDO AINDA)????</v>
          </cell>
          <cell r="C255" t="str">
            <v>UN</v>
          </cell>
          <cell r="D255">
            <v>10216.99</v>
          </cell>
        </row>
        <row r="256">
          <cell r="A256" t="str">
            <v>I252</v>
          </cell>
          <cell r="B256" t="str">
            <v>???(NÃO DEFINIDO AINDA)????</v>
          </cell>
          <cell r="C256" t="str">
            <v>UN</v>
          </cell>
          <cell r="D256">
            <v>10217.99</v>
          </cell>
        </row>
        <row r="257">
          <cell r="A257" t="str">
            <v>I253</v>
          </cell>
          <cell r="B257" t="str">
            <v>???(NÃO DEFINIDO AINDA)????</v>
          </cell>
          <cell r="C257" t="str">
            <v>UN</v>
          </cell>
          <cell r="D257">
            <v>10218.99</v>
          </cell>
        </row>
        <row r="258">
          <cell r="A258" t="str">
            <v>I254</v>
          </cell>
          <cell r="B258" t="str">
            <v>???(NÃO DEFINIDO AINDA)????</v>
          </cell>
          <cell r="C258" t="str">
            <v>UN</v>
          </cell>
          <cell r="D258">
            <v>10219.99</v>
          </cell>
        </row>
        <row r="259">
          <cell r="A259" t="str">
            <v>I255</v>
          </cell>
          <cell r="B259" t="str">
            <v>???(NÃO DEFINIDO AINDA)????</v>
          </cell>
          <cell r="C259" t="str">
            <v>UN</v>
          </cell>
          <cell r="D259">
            <v>10220.99</v>
          </cell>
        </row>
        <row r="260">
          <cell r="A260" t="str">
            <v>I256</v>
          </cell>
          <cell r="B260" t="str">
            <v>???(NÃO DEFINIDO AINDA)????</v>
          </cell>
          <cell r="C260" t="str">
            <v>UN</v>
          </cell>
          <cell r="D260">
            <v>10221.99</v>
          </cell>
        </row>
        <row r="261">
          <cell r="A261" t="str">
            <v>I257</v>
          </cell>
          <cell r="B261" t="str">
            <v>???(NÃO DEFINIDO AINDA)????</v>
          </cell>
          <cell r="C261" t="str">
            <v>UN</v>
          </cell>
          <cell r="D261">
            <v>10222.99</v>
          </cell>
        </row>
        <row r="262">
          <cell r="A262" t="str">
            <v>I258</v>
          </cell>
          <cell r="B262" t="str">
            <v>???(NÃO DEFINIDO AINDA)????</v>
          </cell>
          <cell r="C262" t="str">
            <v>UN</v>
          </cell>
          <cell r="D262">
            <v>10223.99</v>
          </cell>
        </row>
        <row r="263">
          <cell r="A263" t="str">
            <v>I259</v>
          </cell>
          <cell r="B263" t="str">
            <v>???(NÃO DEFINIDO AINDA)????</v>
          </cell>
          <cell r="C263" t="str">
            <v>UN</v>
          </cell>
          <cell r="D263">
            <v>10224.99</v>
          </cell>
        </row>
        <row r="264">
          <cell r="A264" t="str">
            <v>I260</v>
          </cell>
          <cell r="B264" t="str">
            <v>???(NÃO DEFINIDO AINDA)????</v>
          </cell>
          <cell r="C264" t="str">
            <v>UN</v>
          </cell>
          <cell r="D264">
            <v>10225.99</v>
          </cell>
        </row>
        <row r="265">
          <cell r="A265" t="str">
            <v>I261</v>
          </cell>
          <cell r="B265" t="str">
            <v>???(NÃO DEFINIDO AINDA)????</v>
          </cell>
          <cell r="C265" t="str">
            <v>UN</v>
          </cell>
          <cell r="D265">
            <v>10226.99</v>
          </cell>
        </row>
        <row r="266">
          <cell r="A266" t="str">
            <v>I262</v>
          </cell>
          <cell r="B266" t="str">
            <v>???(NÃO DEFINIDO AINDA)????</v>
          </cell>
          <cell r="C266" t="str">
            <v>UN</v>
          </cell>
          <cell r="D266">
            <v>10227.99</v>
          </cell>
        </row>
        <row r="267">
          <cell r="A267" t="str">
            <v>I263</v>
          </cell>
          <cell r="B267" t="str">
            <v>???(NÃO DEFINIDO AINDA)????</v>
          </cell>
          <cell r="C267" t="str">
            <v>UN</v>
          </cell>
          <cell r="D267">
            <v>10228.99</v>
          </cell>
        </row>
        <row r="268">
          <cell r="A268" t="str">
            <v>I264</v>
          </cell>
          <cell r="B268" t="str">
            <v>???(NÃO DEFINIDO AINDA)????</v>
          </cell>
          <cell r="C268" t="str">
            <v>UN</v>
          </cell>
          <cell r="D268">
            <v>10229.99</v>
          </cell>
        </row>
        <row r="269">
          <cell r="A269" t="str">
            <v>I265</v>
          </cell>
          <cell r="B269" t="str">
            <v>???(NÃO DEFINIDO AINDA)????</v>
          </cell>
          <cell r="C269" t="str">
            <v>UN</v>
          </cell>
          <cell r="D269">
            <v>10230.99</v>
          </cell>
        </row>
        <row r="270">
          <cell r="A270" t="str">
            <v>I266</v>
          </cell>
          <cell r="B270" t="str">
            <v>???(NÃO DEFINIDO AINDA)????</v>
          </cell>
          <cell r="C270" t="str">
            <v>UN</v>
          </cell>
          <cell r="D270">
            <v>10231.99</v>
          </cell>
        </row>
        <row r="271">
          <cell r="A271" t="str">
            <v>I267</v>
          </cell>
          <cell r="B271" t="str">
            <v>???(NÃO DEFINIDO AINDA)????</v>
          </cell>
          <cell r="C271" t="str">
            <v>UN</v>
          </cell>
          <cell r="D271">
            <v>10232.99</v>
          </cell>
        </row>
        <row r="272">
          <cell r="A272" t="str">
            <v>I268</v>
          </cell>
          <cell r="B272" t="str">
            <v>???(NÃO DEFINIDO AINDA)????</v>
          </cell>
          <cell r="C272" t="str">
            <v>UN</v>
          </cell>
          <cell r="D272">
            <v>10233.99</v>
          </cell>
        </row>
        <row r="273">
          <cell r="A273" t="str">
            <v>I269</v>
          </cell>
          <cell r="B273" t="str">
            <v>???(NÃO DEFINIDO AINDA)????</v>
          </cell>
          <cell r="C273" t="str">
            <v>UN</v>
          </cell>
          <cell r="D273">
            <v>10234.99</v>
          </cell>
        </row>
        <row r="274">
          <cell r="A274" t="str">
            <v>I270</v>
          </cell>
          <cell r="B274" t="str">
            <v>???(NÃO DEFINIDO AINDA)????</v>
          </cell>
          <cell r="C274" t="str">
            <v>UN</v>
          </cell>
          <cell r="D274">
            <v>10235.99</v>
          </cell>
        </row>
        <row r="275">
          <cell r="A275" t="str">
            <v>I271</v>
          </cell>
          <cell r="B275" t="str">
            <v>???(NÃO DEFINIDO AINDA)????</v>
          </cell>
          <cell r="C275" t="str">
            <v>UN</v>
          </cell>
          <cell r="D275">
            <v>10236.99</v>
          </cell>
        </row>
        <row r="276">
          <cell r="A276" t="str">
            <v>I272</v>
          </cell>
          <cell r="B276" t="str">
            <v>???(NÃO DEFINIDO AINDA)????</v>
          </cell>
          <cell r="C276" t="str">
            <v>UN</v>
          </cell>
          <cell r="D276">
            <v>10237.99</v>
          </cell>
        </row>
        <row r="277">
          <cell r="A277" t="str">
            <v>I273</v>
          </cell>
          <cell r="B277" t="str">
            <v>???(NÃO DEFINIDO AINDA)????</v>
          </cell>
          <cell r="C277" t="str">
            <v>UN</v>
          </cell>
          <cell r="D277">
            <v>10238.99</v>
          </cell>
        </row>
        <row r="278">
          <cell r="A278" t="str">
            <v>I274</v>
          </cell>
          <cell r="B278" t="str">
            <v>???(NÃO DEFINIDO AINDA)????</v>
          </cell>
          <cell r="C278" t="str">
            <v>UN</v>
          </cell>
          <cell r="D278">
            <v>10239.99</v>
          </cell>
        </row>
        <row r="279">
          <cell r="A279" t="str">
            <v>I275</v>
          </cell>
          <cell r="B279" t="str">
            <v>???(NÃO DEFINIDO AINDA)????</v>
          </cell>
          <cell r="C279" t="str">
            <v>UN</v>
          </cell>
          <cell r="D279">
            <v>10240.99</v>
          </cell>
        </row>
        <row r="280">
          <cell r="A280" t="str">
            <v>I276</v>
          </cell>
          <cell r="B280" t="str">
            <v>???(NÃO DEFINIDO AINDA)????</v>
          </cell>
          <cell r="C280" t="str">
            <v>UN</v>
          </cell>
          <cell r="D280">
            <v>10241.99</v>
          </cell>
        </row>
        <row r="281">
          <cell r="A281" t="str">
            <v>I277</v>
          </cell>
          <cell r="B281" t="str">
            <v>???(NÃO DEFINIDO AINDA)????</v>
          </cell>
          <cell r="C281" t="str">
            <v>UN</v>
          </cell>
          <cell r="D281">
            <v>10242.99</v>
          </cell>
        </row>
        <row r="282">
          <cell r="A282" t="str">
            <v>I278</v>
          </cell>
          <cell r="B282" t="str">
            <v>???(NÃO DEFINIDO AINDA)????</v>
          </cell>
          <cell r="C282" t="str">
            <v>UN</v>
          </cell>
          <cell r="D282">
            <v>10243.99</v>
          </cell>
        </row>
        <row r="283">
          <cell r="A283" t="str">
            <v>I279</v>
          </cell>
          <cell r="B283" t="str">
            <v>???(NÃO DEFINIDO AINDA)????</v>
          </cell>
          <cell r="C283" t="str">
            <v>UN</v>
          </cell>
          <cell r="D283">
            <v>10244.99</v>
          </cell>
        </row>
        <row r="284">
          <cell r="A284" t="str">
            <v>I280</v>
          </cell>
          <cell r="B284" t="str">
            <v>???(NÃO DEFINIDO AINDA)????</v>
          </cell>
          <cell r="C284" t="str">
            <v>UN</v>
          </cell>
          <cell r="D284">
            <v>10245.99</v>
          </cell>
        </row>
        <row r="285">
          <cell r="A285" t="str">
            <v>I281</v>
          </cell>
          <cell r="B285" t="str">
            <v>???(NÃO DEFINIDO AINDA)????</v>
          </cell>
          <cell r="C285" t="str">
            <v>UN</v>
          </cell>
          <cell r="D285">
            <v>10246.99</v>
          </cell>
        </row>
        <row r="286">
          <cell r="A286" t="str">
            <v>I282</v>
          </cell>
          <cell r="B286" t="str">
            <v>???(NÃO DEFINIDO AINDA)????</v>
          </cell>
          <cell r="C286" t="str">
            <v>UN</v>
          </cell>
          <cell r="D286">
            <v>10247.99</v>
          </cell>
        </row>
        <row r="287">
          <cell r="A287" t="str">
            <v>I283</v>
          </cell>
          <cell r="B287" t="str">
            <v>???(NÃO DEFINIDO AINDA)????</v>
          </cell>
          <cell r="C287" t="str">
            <v>UN</v>
          </cell>
          <cell r="D287">
            <v>10248.99</v>
          </cell>
        </row>
        <row r="288">
          <cell r="A288" t="str">
            <v>I284</v>
          </cell>
          <cell r="B288" t="str">
            <v>???(NÃO DEFINIDO AINDA)????</v>
          </cell>
          <cell r="C288" t="str">
            <v>UN</v>
          </cell>
          <cell r="D288">
            <v>10249.99</v>
          </cell>
        </row>
        <row r="289">
          <cell r="A289" t="str">
            <v>I285</v>
          </cell>
          <cell r="B289" t="str">
            <v>???(NÃO DEFINIDO AINDA)????</v>
          </cell>
          <cell r="C289" t="str">
            <v>UN</v>
          </cell>
          <cell r="D289">
            <v>10250.99</v>
          </cell>
        </row>
        <row r="290">
          <cell r="A290" t="str">
            <v>I286</v>
          </cell>
          <cell r="B290" t="str">
            <v>???(NÃO DEFINIDO AINDA)????</v>
          </cell>
          <cell r="C290" t="str">
            <v>UN</v>
          </cell>
          <cell r="D290">
            <v>10251.99</v>
          </cell>
        </row>
        <row r="291">
          <cell r="A291" t="str">
            <v>I287</v>
          </cell>
          <cell r="B291" t="str">
            <v>???(NÃO DEFINIDO AINDA)????</v>
          </cell>
          <cell r="C291" t="str">
            <v>UN</v>
          </cell>
          <cell r="D291">
            <v>10252.99</v>
          </cell>
        </row>
        <row r="292">
          <cell r="A292" t="str">
            <v>I288</v>
          </cell>
          <cell r="B292" t="str">
            <v>???(NÃO DEFINIDO AINDA)????</v>
          </cell>
          <cell r="C292" t="str">
            <v>UN</v>
          </cell>
          <cell r="D292">
            <v>10253.99</v>
          </cell>
        </row>
        <row r="293">
          <cell r="A293" t="str">
            <v>I289</v>
          </cell>
          <cell r="B293" t="str">
            <v>???(NÃO DEFINIDO AINDA)????</v>
          </cell>
          <cell r="C293" t="str">
            <v>UN</v>
          </cell>
          <cell r="D293">
            <v>10254.99</v>
          </cell>
        </row>
        <row r="294">
          <cell r="A294" t="str">
            <v>I290</v>
          </cell>
          <cell r="B294" t="str">
            <v>???(NÃO DEFINIDO AINDA)????</v>
          </cell>
          <cell r="C294" t="str">
            <v>UN</v>
          </cell>
          <cell r="D294">
            <v>10255.99</v>
          </cell>
        </row>
        <row r="295">
          <cell r="A295" t="str">
            <v>I291</v>
          </cell>
          <cell r="B295" t="str">
            <v>???(NÃO DEFINIDO AINDA)????</v>
          </cell>
          <cell r="C295" t="str">
            <v>UN</v>
          </cell>
          <cell r="D295">
            <v>10256.99</v>
          </cell>
        </row>
        <row r="296">
          <cell r="A296" t="str">
            <v>I292</v>
          </cell>
          <cell r="B296" t="str">
            <v>???(NÃO DEFINIDO AINDA)????</v>
          </cell>
          <cell r="C296" t="str">
            <v>UN</v>
          </cell>
          <cell r="D296">
            <v>10257.99</v>
          </cell>
        </row>
        <row r="297">
          <cell r="A297" t="str">
            <v>I293</v>
          </cell>
          <cell r="B297" t="str">
            <v>???(NÃO DEFINIDO AINDA)????</v>
          </cell>
          <cell r="C297" t="str">
            <v>UN</v>
          </cell>
          <cell r="D297">
            <v>10258.99</v>
          </cell>
        </row>
        <row r="298">
          <cell r="A298" t="str">
            <v>I294</v>
          </cell>
          <cell r="B298" t="str">
            <v>???(NÃO DEFINIDO AINDA)????</v>
          </cell>
          <cell r="C298" t="str">
            <v>UN</v>
          </cell>
          <cell r="D298">
            <v>10259.99</v>
          </cell>
        </row>
        <row r="299">
          <cell r="A299" t="str">
            <v>I295</v>
          </cell>
          <cell r="B299" t="str">
            <v>???(NÃO DEFINIDO AINDA)????</v>
          </cell>
          <cell r="C299" t="str">
            <v>UN</v>
          </cell>
          <cell r="D299">
            <v>10260.99</v>
          </cell>
        </row>
        <row r="300">
          <cell r="A300" t="str">
            <v>I296</v>
          </cell>
          <cell r="B300" t="str">
            <v>???(NÃO DEFINIDO AINDA)????</v>
          </cell>
          <cell r="C300" t="str">
            <v>UN</v>
          </cell>
          <cell r="D300">
            <v>10261.99</v>
          </cell>
        </row>
        <row r="301">
          <cell r="A301" t="str">
            <v>I297</v>
          </cell>
          <cell r="B301" t="str">
            <v>???(NÃO DEFINIDO AINDA)????</v>
          </cell>
          <cell r="C301" t="str">
            <v>UN</v>
          </cell>
          <cell r="D301">
            <v>10262.99</v>
          </cell>
        </row>
        <row r="302">
          <cell r="A302" t="str">
            <v>I298</v>
          </cell>
          <cell r="B302" t="str">
            <v>???(NÃO DEFINIDO AINDA)????</v>
          </cell>
          <cell r="C302" t="str">
            <v>UN</v>
          </cell>
          <cell r="D302">
            <v>10263.99</v>
          </cell>
        </row>
        <row r="303">
          <cell r="A303" t="str">
            <v>I299</v>
          </cell>
          <cell r="B303" t="str">
            <v>???(NÃO DEFINIDO AINDA)????</v>
          </cell>
          <cell r="C303" t="str">
            <v>UN</v>
          </cell>
          <cell r="D303">
            <v>10264.99</v>
          </cell>
        </row>
        <row r="304">
          <cell r="A304" t="str">
            <v>I300</v>
          </cell>
          <cell r="B304" t="str">
            <v>???(NÃO DEFINIDO AINDA)????</v>
          </cell>
          <cell r="C304" t="str">
            <v>UN</v>
          </cell>
          <cell r="D304">
            <v>10265.99</v>
          </cell>
        </row>
        <row r="305">
          <cell r="A305" t="str">
            <v>I301</v>
          </cell>
          <cell r="B305" t="str">
            <v>???(NÃO DEFINIDO AINDA)????</v>
          </cell>
          <cell r="C305" t="str">
            <v>UN</v>
          </cell>
          <cell r="D305">
            <v>10266.99</v>
          </cell>
        </row>
        <row r="306">
          <cell r="A306" t="str">
            <v>I302</v>
          </cell>
          <cell r="B306" t="str">
            <v>???(NÃO DEFINIDO AINDA)????</v>
          </cell>
          <cell r="C306" t="str">
            <v>UN</v>
          </cell>
          <cell r="D306">
            <v>10267.99</v>
          </cell>
        </row>
        <row r="307">
          <cell r="A307" t="str">
            <v>I303</v>
          </cell>
          <cell r="B307" t="str">
            <v>???(NÃO DEFINIDO AINDA)????</v>
          </cell>
          <cell r="C307" t="str">
            <v>UN</v>
          </cell>
          <cell r="D307">
            <v>10268.99</v>
          </cell>
        </row>
        <row r="308">
          <cell r="A308" t="str">
            <v>I304</v>
          </cell>
          <cell r="B308" t="str">
            <v>???(NÃO DEFINIDO AINDA)????</v>
          </cell>
          <cell r="C308" t="str">
            <v>UN</v>
          </cell>
          <cell r="D308">
            <v>10269.99</v>
          </cell>
        </row>
        <row r="309">
          <cell r="A309" t="str">
            <v>I305</v>
          </cell>
          <cell r="B309" t="str">
            <v>???(NÃO DEFINIDO AINDA)????</v>
          </cell>
          <cell r="C309" t="str">
            <v>UN</v>
          </cell>
          <cell r="D309">
            <v>10270.99</v>
          </cell>
        </row>
        <row r="310">
          <cell r="A310" t="str">
            <v>I306</v>
          </cell>
          <cell r="B310" t="str">
            <v>???(NÃO DEFINIDO AINDA)????</v>
          </cell>
          <cell r="C310" t="str">
            <v>UN</v>
          </cell>
          <cell r="D310">
            <v>10271.99</v>
          </cell>
        </row>
        <row r="311">
          <cell r="A311" t="str">
            <v>I307</v>
          </cell>
          <cell r="B311" t="str">
            <v>???(NÃO DEFINIDO AINDA)????</v>
          </cell>
          <cell r="C311" t="str">
            <v>UN</v>
          </cell>
          <cell r="D311">
            <v>10272.99</v>
          </cell>
        </row>
        <row r="312">
          <cell r="A312" t="str">
            <v>I308</v>
          </cell>
          <cell r="B312" t="str">
            <v>???(NÃO DEFINIDO AINDA)????</v>
          </cell>
          <cell r="C312" t="str">
            <v>UN</v>
          </cell>
          <cell r="D312">
            <v>10273.99</v>
          </cell>
        </row>
        <row r="313">
          <cell r="A313" t="str">
            <v>I309</v>
          </cell>
          <cell r="B313" t="str">
            <v>???(NÃO DEFINIDO AINDA)????</v>
          </cell>
          <cell r="C313" t="str">
            <v>UN</v>
          </cell>
          <cell r="D313">
            <v>10274.99</v>
          </cell>
        </row>
        <row r="314">
          <cell r="A314" t="str">
            <v>I310</v>
          </cell>
          <cell r="B314" t="str">
            <v>???(NÃO DEFINIDO AINDA)????</v>
          </cell>
          <cell r="C314" t="str">
            <v>UN</v>
          </cell>
          <cell r="D314">
            <v>10275.99</v>
          </cell>
        </row>
        <row r="315">
          <cell r="A315" t="str">
            <v>I311</v>
          </cell>
          <cell r="B315" t="str">
            <v>???(NÃO DEFINIDO AINDA)????</v>
          </cell>
          <cell r="C315" t="str">
            <v>UN</v>
          </cell>
          <cell r="D315">
            <v>10276.99</v>
          </cell>
        </row>
        <row r="316">
          <cell r="A316" t="str">
            <v>I312</v>
          </cell>
          <cell r="B316" t="str">
            <v>???(NÃO DEFINIDO AINDA)????</v>
          </cell>
          <cell r="C316" t="str">
            <v>UN</v>
          </cell>
          <cell r="D316">
            <v>10277.99</v>
          </cell>
        </row>
        <row r="317">
          <cell r="A317" t="str">
            <v>I313</v>
          </cell>
          <cell r="B317" t="str">
            <v>???(NÃO DEFINIDO AINDA)????</v>
          </cell>
          <cell r="C317" t="str">
            <v>UN</v>
          </cell>
          <cell r="D317">
            <v>10278.99</v>
          </cell>
        </row>
        <row r="318">
          <cell r="A318" t="str">
            <v>I314</v>
          </cell>
          <cell r="B318" t="str">
            <v>???(NÃO DEFINIDO AINDA)????</v>
          </cell>
          <cell r="C318" t="str">
            <v>UN</v>
          </cell>
          <cell r="D318">
            <v>10279.99</v>
          </cell>
        </row>
        <row r="319">
          <cell r="A319" t="str">
            <v>I315</v>
          </cell>
          <cell r="B319" t="str">
            <v>???(NÃO DEFINIDO AINDA)????</v>
          </cell>
          <cell r="C319" t="str">
            <v>UN</v>
          </cell>
          <cell r="D319">
            <v>10280.99</v>
          </cell>
        </row>
        <row r="320">
          <cell r="A320" t="str">
            <v>I316</v>
          </cell>
          <cell r="B320" t="str">
            <v>???(NÃO DEFINIDO AINDA)????</v>
          </cell>
          <cell r="C320" t="str">
            <v>UN</v>
          </cell>
          <cell r="D320">
            <v>10281.99</v>
          </cell>
        </row>
        <row r="321">
          <cell r="A321" t="str">
            <v>I317</v>
          </cell>
          <cell r="B321" t="str">
            <v>???(NÃO DEFINIDO AINDA)????</v>
          </cell>
          <cell r="C321" t="str">
            <v>UN</v>
          </cell>
          <cell r="D321">
            <v>10282.99</v>
          </cell>
        </row>
        <row r="322">
          <cell r="A322" t="str">
            <v>I318</v>
          </cell>
          <cell r="B322" t="str">
            <v>???(NÃO DEFINIDO AINDA)????</v>
          </cell>
          <cell r="C322" t="str">
            <v>UN</v>
          </cell>
          <cell r="D322">
            <v>10283.99</v>
          </cell>
        </row>
        <row r="323">
          <cell r="A323" t="str">
            <v>I319</v>
          </cell>
          <cell r="B323" t="str">
            <v>???(NÃO DEFINIDO AINDA)????</v>
          </cell>
          <cell r="C323" t="str">
            <v>UN</v>
          </cell>
          <cell r="D323">
            <v>10284.99</v>
          </cell>
        </row>
        <row r="324">
          <cell r="A324" t="str">
            <v>I320</v>
          </cell>
          <cell r="B324" t="str">
            <v>???(NÃO DEFINIDO AINDA)????</v>
          </cell>
          <cell r="C324" t="str">
            <v>UN</v>
          </cell>
          <cell r="D324">
            <v>10285.99</v>
          </cell>
        </row>
        <row r="325">
          <cell r="A325" t="str">
            <v>I321</v>
          </cell>
          <cell r="B325" t="str">
            <v>???(NÃO DEFINIDO AINDA)????</v>
          </cell>
          <cell r="C325" t="str">
            <v>UN</v>
          </cell>
          <cell r="D325">
            <v>10286.99</v>
          </cell>
        </row>
        <row r="326">
          <cell r="A326" t="str">
            <v>I322</v>
          </cell>
          <cell r="B326" t="str">
            <v>???(NÃO DEFINIDO AINDA)????</v>
          </cell>
          <cell r="C326" t="str">
            <v>UN</v>
          </cell>
          <cell r="D326">
            <v>10287.99</v>
          </cell>
        </row>
        <row r="327">
          <cell r="A327" t="str">
            <v>I323</v>
          </cell>
          <cell r="B327" t="str">
            <v>???(NÃO DEFINIDO AINDA)????</v>
          </cell>
          <cell r="C327" t="str">
            <v>UN</v>
          </cell>
          <cell r="D327">
            <v>10288.99</v>
          </cell>
        </row>
        <row r="328">
          <cell r="A328" t="str">
            <v>I324</v>
          </cell>
          <cell r="B328" t="str">
            <v>???(NÃO DEFINIDO AINDA)????</v>
          </cell>
          <cell r="C328" t="str">
            <v>UN</v>
          </cell>
          <cell r="D328">
            <v>10289.99</v>
          </cell>
        </row>
        <row r="329">
          <cell r="A329" t="str">
            <v>I325</v>
          </cell>
          <cell r="B329" t="str">
            <v>???(NÃO DEFINIDO AINDA)????</v>
          </cell>
          <cell r="C329" t="str">
            <v>UN</v>
          </cell>
          <cell r="D329">
            <v>10290.99</v>
          </cell>
        </row>
        <row r="330">
          <cell r="A330" t="str">
            <v>I326</v>
          </cell>
          <cell r="B330" t="str">
            <v>???(NÃO DEFINIDO AINDA)????</v>
          </cell>
          <cell r="C330" t="str">
            <v>UN</v>
          </cell>
          <cell r="D330">
            <v>10291.99</v>
          </cell>
        </row>
        <row r="331">
          <cell r="A331" t="str">
            <v>I327</v>
          </cell>
          <cell r="B331" t="str">
            <v>???(NÃO DEFINIDO AINDA)????</v>
          </cell>
          <cell r="C331" t="str">
            <v>UN</v>
          </cell>
          <cell r="D331">
            <v>10292.99</v>
          </cell>
        </row>
        <row r="332">
          <cell r="A332" t="str">
            <v>I328</v>
          </cell>
          <cell r="B332" t="str">
            <v>???(NÃO DEFINIDO AINDA)????</v>
          </cell>
          <cell r="C332" t="str">
            <v>UN</v>
          </cell>
          <cell r="D332">
            <v>10293.99</v>
          </cell>
        </row>
        <row r="333">
          <cell r="A333" t="str">
            <v>I329</v>
          </cell>
          <cell r="B333" t="str">
            <v>???(NÃO DEFINIDO AINDA)????</v>
          </cell>
          <cell r="C333" t="str">
            <v>UN</v>
          </cell>
          <cell r="D333">
            <v>10294.99</v>
          </cell>
        </row>
        <row r="334">
          <cell r="A334" t="str">
            <v>I330</v>
          </cell>
          <cell r="B334" t="str">
            <v>???(NÃO DEFINIDO AINDA)????</v>
          </cell>
          <cell r="C334" t="str">
            <v>UN</v>
          </cell>
          <cell r="D334">
            <v>10295.99</v>
          </cell>
        </row>
        <row r="335">
          <cell r="A335" t="str">
            <v>I331</v>
          </cell>
          <cell r="B335" t="str">
            <v>???(NÃO DEFINIDO AINDA)????</v>
          </cell>
          <cell r="C335" t="str">
            <v>UN</v>
          </cell>
          <cell r="D335">
            <v>10296.99</v>
          </cell>
        </row>
        <row r="336">
          <cell r="A336" t="str">
            <v>I332</v>
          </cell>
          <cell r="B336" t="str">
            <v>???(NÃO DEFINIDO AINDA)????</v>
          </cell>
          <cell r="C336" t="str">
            <v>UN</v>
          </cell>
          <cell r="D336">
            <v>10297.99</v>
          </cell>
        </row>
        <row r="337">
          <cell r="A337" t="str">
            <v>I333</v>
          </cell>
          <cell r="B337" t="str">
            <v>???(NÃO DEFINIDO AINDA)????</v>
          </cell>
          <cell r="C337" t="str">
            <v>UN</v>
          </cell>
          <cell r="D337">
            <v>10298.99</v>
          </cell>
        </row>
        <row r="338">
          <cell r="A338" t="str">
            <v>I334</v>
          </cell>
          <cell r="B338" t="str">
            <v>???(NÃO DEFINIDO AINDA)????</v>
          </cell>
          <cell r="C338" t="str">
            <v>UN</v>
          </cell>
          <cell r="D338">
            <v>10299.99</v>
          </cell>
        </row>
        <row r="339">
          <cell r="A339" t="str">
            <v>I335</v>
          </cell>
          <cell r="B339" t="str">
            <v>???(NÃO DEFINIDO AINDA)????</v>
          </cell>
          <cell r="C339" t="str">
            <v>UN</v>
          </cell>
          <cell r="D339">
            <v>10300.99</v>
          </cell>
        </row>
        <row r="340">
          <cell r="A340" t="str">
            <v>I336</v>
          </cell>
          <cell r="B340" t="str">
            <v>???(NÃO DEFINIDO AINDA)????</v>
          </cell>
          <cell r="C340" t="str">
            <v>UN</v>
          </cell>
          <cell r="D340">
            <v>10301.99</v>
          </cell>
        </row>
        <row r="341">
          <cell r="A341" t="str">
            <v>I337</v>
          </cell>
          <cell r="B341" t="str">
            <v>???(NÃO DEFINIDO AINDA)????</v>
          </cell>
          <cell r="C341" t="str">
            <v>UN</v>
          </cell>
          <cell r="D341">
            <v>10302.99</v>
          </cell>
        </row>
        <row r="342">
          <cell r="A342" t="str">
            <v>I338</v>
          </cell>
          <cell r="B342" t="str">
            <v>???(NÃO DEFINIDO AINDA)????</v>
          </cell>
          <cell r="C342" t="str">
            <v>UN</v>
          </cell>
          <cell r="D342">
            <v>10303.99</v>
          </cell>
        </row>
        <row r="343">
          <cell r="A343" t="str">
            <v>I339</v>
          </cell>
          <cell r="B343" t="str">
            <v>???(NÃO DEFINIDO AINDA)????</v>
          </cell>
          <cell r="C343" t="str">
            <v>UN</v>
          </cell>
          <cell r="D343">
            <v>10304.99</v>
          </cell>
        </row>
        <row r="344">
          <cell r="A344" t="str">
            <v>I340</v>
          </cell>
          <cell r="B344" t="str">
            <v>???(NÃO DEFINIDO AINDA)????</v>
          </cell>
          <cell r="C344" t="str">
            <v>UN</v>
          </cell>
          <cell r="D344">
            <v>10305.99</v>
          </cell>
        </row>
        <row r="345">
          <cell r="A345" t="str">
            <v>I341</v>
          </cell>
          <cell r="B345" t="str">
            <v>???(NÃO DEFINIDO AINDA)????</v>
          </cell>
          <cell r="C345" t="str">
            <v>UN</v>
          </cell>
          <cell r="D345">
            <v>10306.99</v>
          </cell>
        </row>
        <row r="346">
          <cell r="A346" t="str">
            <v>I342</v>
          </cell>
          <cell r="B346" t="str">
            <v>???(NÃO DEFINIDO AINDA)????</v>
          </cell>
          <cell r="C346" t="str">
            <v>UN</v>
          </cell>
          <cell r="D346">
            <v>10307.99</v>
          </cell>
        </row>
        <row r="347">
          <cell r="A347" t="str">
            <v>I343</v>
          </cell>
          <cell r="B347" t="str">
            <v>???(NÃO DEFINIDO AINDA)????</v>
          </cell>
          <cell r="C347" t="str">
            <v>UN</v>
          </cell>
          <cell r="D347">
            <v>10308.99</v>
          </cell>
        </row>
        <row r="348">
          <cell r="A348" t="str">
            <v>I344</v>
          </cell>
          <cell r="B348" t="str">
            <v>???(NÃO DEFINIDO AINDA)????</v>
          </cell>
          <cell r="C348" t="str">
            <v>UN</v>
          </cell>
          <cell r="D348">
            <v>10309.99</v>
          </cell>
        </row>
        <row r="349">
          <cell r="A349" t="str">
            <v>I345</v>
          </cell>
          <cell r="B349" t="str">
            <v>???(NÃO DEFINIDO AINDA)????</v>
          </cell>
          <cell r="C349" t="str">
            <v>UN</v>
          </cell>
          <cell r="D349">
            <v>10310.99</v>
          </cell>
        </row>
        <row r="350">
          <cell r="A350" t="str">
            <v>I346</v>
          </cell>
          <cell r="B350" t="str">
            <v>???(NÃO DEFINIDO AINDA)????</v>
          </cell>
          <cell r="C350" t="str">
            <v>UN</v>
          </cell>
          <cell r="D350">
            <v>10311.99</v>
          </cell>
        </row>
        <row r="351">
          <cell r="A351" t="str">
            <v>I347</v>
          </cell>
          <cell r="B351" t="str">
            <v>???(NÃO DEFINIDO AINDA)????</v>
          </cell>
          <cell r="C351" t="str">
            <v>UN</v>
          </cell>
          <cell r="D351">
            <v>10312.99</v>
          </cell>
        </row>
        <row r="352">
          <cell r="A352" t="str">
            <v>I348</v>
          </cell>
          <cell r="B352" t="str">
            <v>???(NÃO DEFINIDO AINDA)????</v>
          </cell>
          <cell r="C352" t="str">
            <v>UN</v>
          </cell>
          <cell r="D352">
            <v>10313.99</v>
          </cell>
        </row>
        <row r="353">
          <cell r="A353" t="str">
            <v>I349</v>
          </cell>
          <cell r="B353" t="str">
            <v>???(NÃO DEFINIDO AINDA)????</v>
          </cell>
          <cell r="C353" t="str">
            <v>UN</v>
          </cell>
          <cell r="D353">
            <v>10314.99</v>
          </cell>
        </row>
        <row r="354">
          <cell r="A354" t="str">
            <v>I350</v>
          </cell>
          <cell r="B354" t="str">
            <v>???(NÃO DEFINIDO AINDA)????</v>
          </cell>
          <cell r="C354" t="str">
            <v>UN</v>
          </cell>
          <cell r="D354">
            <v>10315.99</v>
          </cell>
        </row>
        <row r="355">
          <cell r="A355" t="str">
            <v>I351</v>
          </cell>
          <cell r="B355" t="str">
            <v>???(NÃO DEFINIDO AINDA)????</v>
          </cell>
          <cell r="C355" t="str">
            <v>UN</v>
          </cell>
          <cell r="D355">
            <v>10316.99</v>
          </cell>
        </row>
        <row r="356">
          <cell r="A356" t="str">
            <v>I352</v>
          </cell>
          <cell r="B356" t="str">
            <v>???(NÃO DEFINIDO AINDA)????</v>
          </cell>
          <cell r="C356" t="str">
            <v>UN</v>
          </cell>
          <cell r="D356">
            <v>10317.99</v>
          </cell>
        </row>
        <row r="357">
          <cell r="A357" t="str">
            <v>I353</v>
          </cell>
          <cell r="B357" t="str">
            <v>???(NÃO DEFINIDO AINDA)????</v>
          </cell>
          <cell r="C357" t="str">
            <v>UN</v>
          </cell>
          <cell r="D357">
            <v>10318.99</v>
          </cell>
        </row>
        <row r="358">
          <cell r="A358" t="str">
            <v>I354</v>
          </cell>
          <cell r="B358" t="str">
            <v>???(NÃO DEFINIDO AINDA)????</v>
          </cell>
          <cell r="C358" t="str">
            <v>UN</v>
          </cell>
          <cell r="D358">
            <v>10319.99</v>
          </cell>
        </row>
        <row r="359">
          <cell r="A359" t="str">
            <v>I355</v>
          </cell>
          <cell r="B359" t="str">
            <v>???(NÃO DEFINIDO AINDA)????</v>
          </cell>
          <cell r="C359" t="str">
            <v>UN</v>
          </cell>
          <cell r="D359">
            <v>10320.99</v>
          </cell>
        </row>
        <row r="360">
          <cell r="A360" t="str">
            <v>I356</v>
          </cell>
          <cell r="B360" t="str">
            <v>???(NÃO DEFINIDO AINDA)????</v>
          </cell>
          <cell r="C360" t="str">
            <v>UN</v>
          </cell>
          <cell r="D360">
            <v>10321.99</v>
          </cell>
        </row>
        <row r="361">
          <cell r="A361" t="str">
            <v>I357</v>
          </cell>
          <cell r="B361" t="str">
            <v>???(NÃO DEFINIDO AINDA)????</v>
          </cell>
          <cell r="C361" t="str">
            <v>UN</v>
          </cell>
          <cell r="D361">
            <v>10322.99</v>
          </cell>
        </row>
        <row r="362">
          <cell r="A362" t="str">
            <v>I358</v>
          </cell>
          <cell r="B362" t="str">
            <v>???(NÃO DEFINIDO AINDA)????</v>
          </cell>
          <cell r="C362" t="str">
            <v>UN</v>
          </cell>
          <cell r="D362">
            <v>10323.99</v>
          </cell>
        </row>
        <row r="363">
          <cell r="A363" t="str">
            <v>I359</v>
          </cell>
          <cell r="B363" t="str">
            <v>???(NÃO DEFINIDO AINDA)????</v>
          </cell>
          <cell r="C363" t="str">
            <v>UN</v>
          </cell>
          <cell r="D363">
            <v>10324.99</v>
          </cell>
        </row>
        <row r="364">
          <cell r="A364" t="str">
            <v>I360</v>
          </cell>
          <cell r="B364" t="str">
            <v>???(NÃO DEFINIDO AINDA)????</v>
          </cell>
          <cell r="C364" t="str">
            <v>UN</v>
          </cell>
          <cell r="D364">
            <v>10325.99</v>
          </cell>
        </row>
        <row r="365">
          <cell r="A365" t="str">
            <v>I361</v>
          </cell>
          <cell r="B365" t="str">
            <v>???(NÃO DEFINIDO AINDA)????</v>
          </cell>
          <cell r="C365" t="str">
            <v>UN</v>
          </cell>
          <cell r="D365">
            <v>10326.99</v>
          </cell>
        </row>
        <row r="366">
          <cell r="A366" t="str">
            <v>I362</v>
          </cell>
          <cell r="B366" t="str">
            <v>???(NÃO DEFINIDO AINDA)????</v>
          </cell>
          <cell r="C366" t="str">
            <v>UN</v>
          </cell>
          <cell r="D366">
            <v>10327.99</v>
          </cell>
        </row>
        <row r="367">
          <cell r="A367" t="str">
            <v>I363</v>
          </cell>
          <cell r="B367" t="str">
            <v>???(NÃO DEFINIDO AINDA)????</v>
          </cell>
          <cell r="C367" t="str">
            <v>UN</v>
          </cell>
          <cell r="D367">
            <v>10328.99</v>
          </cell>
        </row>
        <row r="368">
          <cell r="A368" t="str">
            <v>I364</v>
          </cell>
          <cell r="B368" t="str">
            <v>???(NÃO DEFINIDO AINDA)????</v>
          </cell>
          <cell r="C368" t="str">
            <v>UN</v>
          </cell>
          <cell r="D368">
            <v>10329.99</v>
          </cell>
        </row>
        <row r="369">
          <cell r="A369" t="str">
            <v>I365</v>
          </cell>
          <cell r="B369" t="str">
            <v>???(NÃO DEFINIDO AINDA)????</v>
          </cell>
          <cell r="C369" t="str">
            <v>UN</v>
          </cell>
          <cell r="D369">
            <v>10330.99</v>
          </cell>
        </row>
        <row r="370">
          <cell r="A370" t="str">
            <v>I366</v>
          </cell>
          <cell r="B370" t="str">
            <v>???(NÃO DEFINIDO AINDA)????</v>
          </cell>
          <cell r="C370" t="str">
            <v>UN</v>
          </cell>
          <cell r="D370">
            <v>10331.99</v>
          </cell>
        </row>
        <row r="371">
          <cell r="A371" t="str">
            <v>I367</v>
          </cell>
          <cell r="B371" t="str">
            <v>???(NÃO DEFINIDO AINDA)????</v>
          </cell>
          <cell r="C371" t="str">
            <v>UN</v>
          </cell>
          <cell r="D371">
            <v>10332.99</v>
          </cell>
        </row>
        <row r="372">
          <cell r="A372" t="str">
            <v>I368</v>
          </cell>
          <cell r="B372" t="str">
            <v>???(NÃO DEFINIDO AINDA)????</v>
          </cell>
          <cell r="C372" t="str">
            <v>UN</v>
          </cell>
          <cell r="D372">
            <v>10333.99</v>
          </cell>
        </row>
        <row r="373">
          <cell r="A373" t="str">
            <v>I369</v>
          </cell>
          <cell r="B373" t="str">
            <v>???(NÃO DEFINIDO AINDA)????</v>
          </cell>
          <cell r="C373" t="str">
            <v>UN</v>
          </cell>
          <cell r="D373">
            <v>10334.99</v>
          </cell>
        </row>
        <row r="374">
          <cell r="A374" t="str">
            <v>I370</v>
          </cell>
          <cell r="B374" t="str">
            <v>???(NÃO DEFINIDO AINDA)????</v>
          </cell>
          <cell r="C374" t="str">
            <v>UN</v>
          </cell>
          <cell r="D374">
            <v>10335.99</v>
          </cell>
        </row>
        <row r="375">
          <cell r="A375" t="str">
            <v>I371</v>
          </cell>
          <cell r="B375" t="str">
            <v>???(NÃO DEFINIDO AINDA)????</v>
          </cell>
          <cell r="C375" t="str">
            <v>UN</v>
          </cell>
          <cell r="D375">
            <v>10336.99</v>
          </cell>
        </row>
        <row r="376">
          <cell r="A376" t="str">
            <v>I372</v>
          </cell>
          <cell r="B376" t="str">
            <v>???(NÃO DEFINIDO AINDA)????</v>
          </cell>
          <cell r="C376" t="str">
            <v>UN</v>
          </cell>
          <cell r="D376">
            <v>10337.99</v>
          </cell>
        </row>
        <row r="377">
          <cell r="A377" t="str">
            <v>I373</v>
          </cell>
          <cell r="B377" t="str">
            <v>???(NÃO DEFINIDO AINDA)????</v>
          </cell>
          <cell r="C377" t="str">
            <v>UN</v>
          </cell>
          <cell r="D377">
            <v>10338.99</v>
          </cell>
        </row>
        <row r="378">
          <cell r="A378" t="str">
            <v>I374</v>
          </cell>
          <cell r="B378" t="str">
            <v>???(NÃO DEFINIDO AINDA)????</v>
          </cell>
          <cell r="C378" t="str">
            <v>UN</v>
          </cell>
          <cell r="D378">
            <v>10339.99</v>
          </cell>
        </row>
        <row r="379">
          <cell r="A379" t="str">
            <v>I375</v>
          </cell>
          <cell r="B379" t="str">
            <v>???(NÃO DEFINIDO AINDA)????</v>
          </cell>
          <cell r="C379" t="str">
            <v>UN</v>
          </cell>
          <cell r="D379">
            <v>10340.99</v>
          </cell>
        </row>
        <row r="380">
          <cell r="A380" t="str">
            <v>I376</v>
          </cell>
          <cell r="B380" t="str">
            <v>???(NÃO DEFINIDO AINDA)????</v>
          </cell>
          <cell r="C380" t="str">
            <v>UN</v>
          </cell>
          <cell r="D380">
            <v>10341.99</v>
          </cell>
        </row>
        <row r="381">
          <cell r="A381" t="str">
            <v>I377</v>
          </cell>
          <cell r="B381" t="str">
            <v>???(NÃO DEFINIDO AINDA)????</v>
          </cell>
          <cell r="C381" t="str">
            <v>UN</v>
          </cell>
          <cell r="D381">
            <v>10342.99</v>
          </cell>
        </row>
        <row r="382">
          <cell r="A382" t="str">
            <v>I378</v>
          </cell>
          <cell r="B382" t="str">
            <v>???(NÃO DEFINIDO AINDA)????</v>
          </cell>
          <cell r="C382" t="str">
            <v>UN</v>
          </cell>
          <cell r="D382">
            <v>10343.99</v>
          </cell>
        </row>
        <row r="383">
          <cell r="A383" t="str">
            <v>I379</v>
          </cell>
          <cell r="B383" t="str">
            <v>???(NÃO DEFINIDO AINDA)????</v>
          </cell>
          <cell r="C383" t="str">
            <v>UN</v>
          </cell>
          <cell r="D383">
            <v>10344.99</v>
          </cell>
        </row>
        <row r="384">
          <cell r="A384" t="str">
            <v>I380</v>
          </cell>
          <cell r="B384" t="str">
            <v>???(NÃO DEFINIDO AINDA)????</v>
          </cell>
          <cell r="C384" t="str">
            <v>UN</v>
          </cell>
          <cell r="D384">
            <v>10345.99</v>
          </cell>
        </row>
        <row r="385">
          <cell r="A385" t="str">
            <v>I381</v>
          </cell>
          <cell r="B385" t="str">
            <v>???(NÃO DEFINIDO AINDA)????</v>
          </cell>
          <cell r="C385" t="str">
            <v>UN</v>
          </cell>
          <cell r="D385">
            <v>10346.99</v>
          </cell>
        </row>
        <row r="386">
          <cell r="A386" t="str">
            <v>I382</v>
          </cell>
          <cell r="B386" t="str">
            <v>???(NÃO DEFINIDO AINDA)????</v>
          </cell>
          <cell r="C386" t="str">
            <v>UN</v>
          </cell>
          <cell r="D386">
            <v>10347.99</v>
          </cell>
        </row>
        <row r="387">
          <cell r="A387" t="str">
            <v>I383</v>
          </cell>
          <cell r="B387" t="str">
            <v>???(NÃO DEFINIDO AINDA)????</v>
          </cell>
          <cell r="C387" t="str">
            <v>UN</v>
          </cell>
          <cell r="D387">
            <v>10348.99</v>
          </cell>
        </row>
        <row r="388">
          <cell r="A388" t="str">
            <v>I384</v>
          </cell>
          <cell r="B388" t="str">
            <v>???(NÃO DEFINIDO AINDA)????</v>
          </cell>
          <cell r="C388" t="str">
            <v>UN</v>
          </cell>
          <cell r="D388">
            <v>10349.99</v>
          </cell>
        </row>
        <row r="389">
          <cell r="A389" t="str">
            <v>I385</v>
          </cell>
          <cell r="B389" t="str">
            <v>???(NÃO DEFINIDO AINDA)????</v>
          </cell>
          <cell r="C389" t="str">
            <v>UN</v>
          </cell>
          <cell r="D389">
            <v>10350.99</v>
          </cell>
        </row>
        <row r="390">
          <cell r="A390" t="str">
            <v>I386</v>
          </cell>
          <cell r="B390" t="str">
            <v>???(NÃO DEFINIDO AINDA)????</v>
          </cell>
          <cell r="C390" t="str">
            <v>UN</v>
          </cell>
          <cell r="D390">
            <v>10351.99</v>
          </cell>
        </row>
        <row r="391">
          <cell r="A391" t="str">
            <v>I387</v>
          </cell>
          <cell r="B391" t="str">
            <v>???(NÃO DEFINIDO AINDA)????</v>
          </cell>
          <cell r="C391" t="str">
            <v>UN</v>
          </cell>
          <cell r="D391">
            <v>10352.99</v>
          </cell>
        </row>
        <row r="392">
          <cell r="A392" t="str">
            <v>I388</v>
          </cell>
          <cell r="B392" t="str">
            <v>???(NÃO DEFINIDO AINDA)????</v>
          </cell>
          <cell r="C392" t="str">
            <v>UN</v>
          </cell>
          <cell r="D392">
            <v>10353.99</v>
          </cell>
        </row>
        <row r="393">
          <cell r="A393" t="str">
            <v>I389</v>
          </cell>
          <cell r="B393" t="str">
            <v>???(NÃO DEFINIDO AINDA)????</v>
          </cell>
          <cell r="C393" t="str">
            <v>UN</v>
          </cell>
          <cell r="D393">
            <v>10354.99</v>
          </cell>
        </row>
        <row r="394">
          <cell r="A394" t="str">
            <v>I390</v>
          </cell>
          <cell r="B394" t="str">
            <v>???(NÃO DEFINIDO AINDA)????</v>
          </cell>
          <cell r="C394" t="str">
            <v>UN</v>
          </cell>
          <cell r="D394">
            <v>10355.99</v>
          </cell>
        </row>
        <row r="395">
          <cell r="A395" t="str">
            <v>I391</v>
          </cell>
          <cell r="B395" t="str">
            <v>???(NÃO DEFINIDO AINDA)????</v>
          </cell>
          <cell r="C395" t="str">
            <v>UN</v>
          </cell>
          <cell r="D395">
            <v>10356.99</v>
          </cell>
        </row>
        <row r="396">
          <cell r="A396" t="str">
            <v>I392</v>
          </cell>
          <cell r="B396" t="str">
            <v>???(NÃO DEFINIDO AINDA)????</v>
          </cell>
          <cell r="C396" t="str">
            <v>UN</v>
          </cell>
          <cell r="D396">
            <v>10357.99</v>
          </cell>
        </row>
        <row r="397">
          <cell r="A397" t="str">
            <v>I393</v>
          </cell>
          <cell r="B397" t="str">
            <v>???(NÃO DEFINIDO AINDA)????</v>
          </cell>
          <cell r="C397" t="str">
            <v>UN</v>
          </cell>
          <cell r="D397">
            <v>10358.99</v>
          </cell>
        </row>
        <row r="398">
          <cell r="A398" t="str">
            <v>I394</v>
          </cell>
          <cell r="B398" t="str">
            <v>???(NÃO DEFINIDO AINDA)????</v>
          </cell>
          <cell r="C398" t="str">
            <v>UN</v>
          </cell>
          <cell r="D398">
            <v>10359.99</v>
          </cell>
        </row>
        <row r="399">
          <cell r="A399" t="str">
            <v>I395</v>
          </cell>
          <cell r="B399" t="str">
            <v>???(NÃO DEFINIDO AINDA)????</v>
          </cell>
          <cell r="C399" t="str">
            <v>UN</v>
          </cell>
          <cell r="D399">
            <v>10360.99</v>
          </cell>
        </row>
        <row r="400">
          <cell r="A400" t="str">
            <v>I396</v>
          </cell>
          <cell r="B400" t="str">
            <v>???(NÃO DEFINIDO AINDA)????</v>
          </cell>
          <cell r="C400" t="str">
            <v>UN</v>
          </cell>
          <cell r="D400">
            <v>10361.99</v>
          </cell>
        </row>
        <row r="401">
          <cell r="A401" t="str">
            <v>I397</v>
          </cell>
          <cell r="B401" t="str">
            <v>???(NÃO DEFINIDO AINDA)????</v>
          </cell>
          <cell r="C401" t="str">
            <v>UN</v>
          </cell>
          <cell r="D401">
            <v>10362.99</v>
          </cell>
        </row>
        <row r="402">
          <cell r="A402" t="str">
            <v>I398</v>
          </cell>
          <cell r="B402" t="str">
            <v>???(NÃO DEFINIDO AINDA)????</v>
          </cell>
          <cell r="C402" t="str">
            <v>UN</v>
          </cell>
          <cell r="D402">
            <v>10363.99</v>
          </cell>
        </row>
        <row r="403">
          <cell r="A403" t="str">
            <v>I399</v>
          </cell>
          <cell r="B403" t="str">
            <v>???(NÃO DEFINIDO AINDA)????</v>
          </cell>
          <cell r="C403" t="str">
            <v>UN</v>
          </cell>
          <cell r="D403">
            <v>10364.99</v>
          </cell>
        </row>
        <row r="404">
          <cell r="A404" t="str">
            <v>I400</v>
          </cell>
          <cell r="B404" t="str">
            <v>???(NÃO DEFINIDO AINDA)????</v>
          </cell>
          <cell r="C404" t="str">
            <v>UN</v>
          </cell>
          <cell r="D404">
            <v>10365.99</v>
          </cell>
        </row>
        <row r="405">
          <cell r="A405" t="str">
            <v>I401</v>
          </cell>
          <cell r="B405" t="str">
            <v>???(NÃO DEFINIDO AINDA)????</v>
          </cell>
          <cell r="C405" t="str">
            <v>UN</v>
          </cell>
          <cell r="D405">
            <v>10366.99</v>
          </cell>
        </row>
        <row r="406">
          <cell r="A406" t="str">
            <v>I402</v>
          </cell>
          <cell r="B406" t="str">
            <v>???(NÃO DEFINIDO AINDA)????</v>
          </cell>
          <cell r="C406" t="str">
            <v>UN</v>
          </cell>
          <cell r="D406">
            <v>10367.99</v>
          </cell>
        </row>
        <row r="407">
          <cell r="A407" t="str">
            <v>I403</v>
          </cell>
          <cell r="B407" t="str">
            <v>???(NÃO DEFINIDO AINDA)????</v>
          </cell>
          <cell r="C407" t="str">
            <v>UN</v>
          </cell>
          <cell r="D407">
            <v>10368.99</v>
          </cell>
        </row>
        <row r="408">
          <cell r="A408" t="str">
            <v>I404</v>
          </cell>
          <cell r="B408" t="str">
            <v>???(NÃO DEFINIDO AINDA)????</v>
          </cell>
          <cell r="C408" t="str">
            <v>UN</v>
          </cell>
          <cell r="D408">
            <v>10369.99</v>
          </cell>
        </row>
        <row r="409">
          <cell r="A409" t="str">
            <v>I405</v>
          </cell>
          <cell r="B409" t="str">
            <v>???(NÃO DEFINIDO AINDA)????</v>
          </cell>
          <cell r="C409" t="str">
            <v>UN</v>
          </cell>
          <cell r="D409">
            <v>10370.99</v>
          </cell>
        </row>
        <row r="410">
          <cell r="A410" t="str">
            <v>I406</v>
          </cell>
          <cell r="B410" t="str">
            <v>???(NÃO DEFINIDO AINDA)????</v>
          </cell>
          <cell r="C410" t="str">
            <v>UN</v>
          </cell>
          <cell r="D410">
            <v>10371.99</v>
          </cell>
        </row>
        <row r="411">
          <cell r="A411" t="str">
            <v>I407</v>
          </cell>
          <cell r="B411" t="str">
            <v>???(NÃO DEFINIDO AINDA)????</v>
          </cell>
          <cell r="C411" t="str">
            <v>UN</v>
          </cell>
          <cell r="D411">
            <v>10372.99</v>
          </cell>
        </row>
        <row r="412">
          <cell r="A412" t="str">
            <v>I408</v>
          </cell>
          <cell r="B412" t="str">
            <v>???(NÃO DEFINIDO AINDA)????</v>
          </cell>
          <cell r="C412" t="str">
            <v>UN</v>
          </cell>
          <cell r="D412">
            <v>10373.99</v>
          </cell>
        </row>
        <row r="413">
          <cell r="A413" t="str">
            <v>I409</v>
          </cell>
          <cell r="B413" t="str">
            <v>???(NÃO DEFINIDO AINDA)????</v>
          </cell>
          <cell r="C413" t="str">
            <v>UN</v>
          </cell>
          <cell r="D413">
            <v>10374.99</v>
          </cell>
        </row>
        <row r="414">
          <cell r="A414" t="str">
            <v>I410</v>
          </cell>
          <cell r="B414" t="str">
            <v>???(NÃO DEFINIDO AINDA)????</v>
          </cell>
          <cell r="C414" t="str">
            <v>UN</v>
          </cell>
          <cell r="D414">
            <v>10375.99</v>
          </cell>
        </row>
        <row r="415">
          <cell r="A415" t="str">
            <v>I411</v>
          </cell>
          <cell r="B415" t="str">
            <v>???(NÃO DEFINIDO AINDA)????</v>
          </cell>
          <cell r="C415" t="str">
            <v>UN</v>
          </cell>
          <cell r="D415">
            <v>10376.99</v>
          </cell>
        </row>
        <row r="416">
          <cell r="A416" t="str">
            <v>I412</v>
          </cell>
          <cell r="B416" t="str">
            <v>???(NÃO DEFINIDO AINDA)????</v>
          </cell>
          <cell r="C416" t="str">
            <v>UN</v>
          </cell>
          <cell r="D416">
            <v>10377.99</v>
          </cell>
        </row>
        <row r="417">
          <cell r="A417" t="str">
            <v>I413</v>
          </cell>
          <cell r="B417" t="str">
            <v>???(NÃO DEFINIDO AINDA)????</v>
          </cell>
          <cell r="C417" t="str">
            <v>UN</v>
          </cell>
          <cell r="D417">
            <v>10378.99</v>
          </cell>
        </row>
        <row r="418">
          <cell r="A418" t="str">
            <v>I414</v>
          </cell>
          <cell r="B418" t="str">
            <v>???(NÃO DEFINIDO AINDA)????</v>
          </cell>
          <cell r="C418" t="str">
            <v>UN</v>
          </cell>
          <cell r="D418">
            <v>10379.99</v>
          </cell>
        </row>
        <row r="419">
          <cell r="A419" t="str">
            <v>I415</v>
          </cell>
          <cell r="B419" t="str">
            <v>???(NÃO DEFINIDO AINDA)????</v>
          </cell>
          <cell r="C419" t="str">
            <v>UN</v>
          </cell>
          <cell r="D419">
            <v>10380.99</v>
          </cell>
        </row>
        <row r="420">
          <cell r="A420" t="str">
            <v>I416</v>
          </cell>
          <cell r="B420" t="str">
            <v>???(NÃO DEFINIDO AINDA)????</v>
          </cell>
          <cell r="C420" t="str">
            <v>UN</v>
          </cell>
          <cell r="D420">
            <v>10381.99</v>
          </cell>
        </row>
        <row r="421">
          <cell r="A421" t="str">
            <v>I417</v>
          </cell>
          <cell r="B421" t="str">
            <v>???(NÃO DEFINIDO AINDA)????</v>
          </cell>
          <cell r="C421" t="str">
            <v>UN</v>
          </cell>
          <cell r="D421">
            <v>10382.99</v>
          </cell>
        </row>
        <row r="422">
          <cell r="A422" t="str">
            <v>I418</v>
          </cell>
          <cell r="B422" t="str">
            <v>???(NÃO DEFINIDO AINDA)????</v>
          </cell>
          <cell r="C422" t="str">
            <v>UN</v>
          </cell>
          <cell r="D422">
            <v>10383.99</v>
          </cell>
        </row>
        <row r="423">
          <cell r="A423" t="str">
            <v>I419</v>
          </cell>
          <cell r="B423" t="str">
            <v>???(NÃO DEFINIDO AINDA)????</v>
          </cell>
          <cell r="C423" t="str">
            <v>UN</v>
          </cell>
          <cell r="D423">
            <v>10384.99</v>
          </cell>
        </row>
        <row r="424">
          <cell r="A424" t="str">
            <v>I420</v>
          </cell>
          <cell r="B424" t="str">
            <v>???(NÃO DEFINIDO AINDA)????</v>
          </cell>
          <cell r="C424" t="str">
            <v>UN</v>
          </cell>
          <cell r="D424">
            <v>10385.99</v>
          </cell>
        </row>
        <row r="425">
          <cell r="A425" t="str">
            <v>I421</v>
          </cell>
          <cell r="B425" t="str">
            <v>???(NÃO DEFINIDO AINDA)????</v>
          </cell>
          <cell r="C425" t="str">
            <v>UN</v>
          </cell>
          <cell r="D425">
            <v>10386.99</v>
          </cell>
        </row>
        <row r="426">
          <cell r="A426" t="str">
            <v>I422</v>
          </cell>
          <cell r="B426" t="str">
            <v>???(NÃO DEFINIDO AINDA)????</v>
          </cell>
          <cell r="C426" t="str">
            <v>UN</v>
          </cell>
          <cell r="D426">
            <v>10387.99</v>
          </cell>
        </row>
        <row r="427">
          <cell r="A427" t="str">
            <v>I423</v>
          </cell>
          <cell r="B427" t="str">
            <v>???(NÃO DEFINIDO AINDA)????</v>
          </cell>
          <cell r="C427" t="str">
            <v>UN</v>
          </cell>
          <cell r="D427">
            <v>10388.99</v>
          </cell>
        </row>
        <row r="428">
          <cell r="A428" t="str">
            <v>I424</v>
          </cell>
          <cell r="B428" t="str">
            <v>???(NÃO DEFINIDO AINDA)????</v>
          </cell>
          <cell r="C428" t="str">
            <v>UN</v>
          </cell>
          <cell r="D428">
            <v>10389.99</v>
          </cell>
        </row>
        <row r="429">
          <cell r="A429" t="str">
            <v>I425</v>
          </cell>
          <cell r="B429" t="str">
            <v>???(NÃO DEFINIDO AINDA)????</v>
          </cell>
          <cell r="C429" t="str">
            <v>UN</v>
          </cell>
          <cell r="D429">
            <v>10390.99</v>
          </cell>
        </row>
        <row r="430">
          <cell r="A430" t="str">
            <v>I426</v>
          </cell>
          <cell r="B430" t="str">
            <v>???(NÃO DEFINIDO AINDA)????</v>
          </cell>
          <cell r="C430" t="str">
            <v>UN</v>
          </cell>
          <cell r="D430">
            <v>10391.99</v>
          </cell>
        </row>
        <row r="431">
          <cell r="A431" t="str">
            <v>I427</v>
          </cell>
          <cell r="B431" t="str">
            <v>???(NÃO DEFINIDO AINDA)????</v>
          </cell>
          <cell r="C431" t="str">
            <v>UN</v>
          </cell>
          <cell r="D431">
            <v>10392.99</v>
          </cell>
        </row>
        <row r="432">
          <cell r="A432" t="str">
            <v>I428</v>
          </cell>
          <cell r="B432" t="str">
            <v>???(NÃO DEFINIDO AINDA)????</v>
          </cell>
          <cell r="C432" t="str">
            <v>UN</v>
          </cell>
          <cell r="D432">
            <v>10393.99</v>
          </cell>
        </row>
        <row r="433">
          <cell r="A433" t="str">
            <v>I429</v>
          </cell>
          <cell r="B433" t="str">
            <v>???(NÃO DEFINIDO AINDA)????</v>
          </cell>
          <cell r="C433" t="str">
            <v>UN</v>
          </cell>
          <cell r="D433">
            <v>10394.99</v>
          </cell>
        </row>
        <row r="434">
          <cell r="A434" t="str">
            <v>I430</v>
          </cell>
          <cell r="B434" t="str">
            <v>???(NÃO DEFINIDO AINDA)????</v>
          </cell>
          <cell r="C434" t="str">
            <v>UN</v>
          </cell>
          <cell r="D434">
            <v>10395.99</v>
          </cell>
        </row>
        <row r="435">
          <cell r="A435" t="str">
            <v>I431</v>
          </cell>
          <cell r="B435" t="str">
            <v>???(NÃO DEFINIDO AINDA)????</v>
          </cell>
          <cell r="C435" t="str">
            <v>UN</v>
          </cell>
          <cell r="D435">
            <v>10396.99</v>
          </cell>
        </row>
        <row r="436">
          <cell r="A436" t="str">
            <v>I432</v>
          </cell>
          <cell r="B436" t="str">
            <v>???(NÃO DEFINIDO AINDA)????</v>
          </cell>
          <cell r="C436" t="str">
            <v>UN</v>
          </cell>
          <cell r="D436">
            <v>10397.99</v>
          </cell>
        </row>
        <row r="437">
          <cell r="A437" t="str">
            <v>I433</v>
          </cell>
          <cell r="B437" t="str">
            <v>???(NÃO DEFINIDO AINDA)????</v>
          </cell>
          <cell r="C437" t="str">
            <v>UN</v>
          </cell>
          <cell r="D437">
            <v>10398.99</v>
          </cell>
        </row>
        <row r="438">
          <cell r="A438" t="str">
            <v>I434</v>
          </cell>
          <cell r="B438" t="str">
            <v>???(NÃO DEFINIDO AINDA)????</v>
          </cell>
          <cell r="C438" t="str">
            <v>UN</v>
          </cell>
          <cell r="D438">
            <v>10399.99</v>
          </cell>
        </row>
        <row r="439">
          <cell r="A439" t="str">
            <v>I435</v>
          </cell>
          <cell r="B439" t="str">
            <v>???(NÃO DEFINIDO AINDA)????</v>
          </cell>
          <cell r="C439" t="str">
            <v>UN</v>
          </cell>
          <cell r="D439">
            <v>10400.99</v>
          </cell>
        </row>
        <row r="440">
          <cell r="A440" t="str">
            <v>I436</v>
          </cell>
          <cell r="B440" t="str">
            <v>???(NÃO DEFINIDO AINDA)????</v>
          </cell>
          <cell r="C440" t="str">
            <v>UN</v>
          </cell>
          <cell r="D440">
            <v>10401.99</v>
          </cell>
        </row>
        <row r="441">
          <cell r="A441" t="str">
            <v>I437</v>
          </cell>
          <cell r="B441" t="str">
            <v>???(NÃO DEFINIDO AINDA)????</v>
          </cell>
          <cell r="C441" t="str">
            <v>UN</v>
          </cell>
          <cell r="D441">
            <v>10402.99</v>
          </cell>
        </row>
        <row r="442">
          <cell r="A442" t="str">
            <v>I438</v>
          </cell>
          <cell r="B442" t="str">
            <v>???(NÃO DEFINIDO AINDA)????</v>
          </cell>
          <cell r="C442" t="str">
            <v>UN</v>
          </cell>
          <cell r="D442">
            <v>10403.99</v>
          </cell>
        </row>
        <row r="443">
          <cell r="A443" t="str">
            <v>I439</v>
          </cell>
          <cell r="B443" t="str">
            <v>???(NÃO DEFINIDO AINDA)????</v>
          </cell>
          <cell r="C443" t="str">
            <v>UN</v>
          </cell>
          <cell r="D443">
            <v>10404.99</v>
          </cell>
        </row>
        <row r="444">
          <cell r="A444" t="str">
            <v>I440</v>
          </cell>
          <cell r="B444" t="str">
            <v>???(NÃO DEFINIDO AINDA)????</v>
          </cell>
          <cell r="C444" t="str">
            <v>UN</v>
          </cell>
          <cell r="D444">
            <v>10405.99</v>
          </cell>
        </row>
        <row r="445">
          <cell r="A445" t="str">
            <v>I441</v>
          </cell>
          <cell r="B445" t="str">
            <v>???(NÃO DEFINIDO AINDA)????</v>
          </cell>
          <cell r="C445" t="str">
            <v>UN</v>
          </cell>
          <cell r="D445">
            <v>10406.99</v>
          </cell>
        </row>
        <row r="446">
          <cell r="A446" t="str">
            <v>I442</v>
          </cell>
          <cell r="B446" t="str">
            <v>???(NÃO DEFINIDO AINDA)????</v>
          </cell>
          <cell r="C446" t="str">
            <v>UN</v>
          </cell>
          <cell r="D446">
            <v>10407.99</v>
          </cell>
        </row>
        <row r="447">
          <cell r="A447" t="str">
            <v>I443</v>
          </cell>
          <cell r="B447" t="str">
            <v>???(NÃO DEFINIDO AINDA)????</v>
          </cell>
          <cell r="C447" t="str">
            <v>UN</v>
          </cell>
          <cell r="D447">
            <v>10408.99</v>
          </cell>
        </row>
        <row r="448">
          <cell r="A448" t="str">
            <v>I444</v>
          </cell>
          <cell r="B448" t="str">
            <v>???(NÃO DEFINIDO AINDA)????</v>
          </cell>
          <cell r="C448" t="str">
            <v>UN</v>
          </cell>
          <cell r="D448">
            <v>10409.99</v>
          </cell>
        </row>
        <row r="449">
          <cell r="A449" t="str">
            <v>I445</v>
          </cell>
          <cell r="B449" t="str">
            <v>???(NÃO DEFINIDO AINDA)????</v>
          </cell>
          <cell r="C449" t="str">
            <v>UN</v>
          </cell>
          <cell r="D449">
            <v>10410.99</v>
          </cell>
        </row>
        <row r="450">
          <cell r="A450" t="str">
            <v>I446</v>
          </cell>
          <cell r="B450" t="str">
            <v>???(NÃO DEFINIDO AINDA)????</v>
          </cell>
          <cell r="C450" t="str">
            <v>UN</v>
          </cell>
          <cell r="D450">
            <v>10411.99</v>
          </cell>
        </row>
        <row r="451">
          <cell r="A451" t="str">
            <v>I447</v>
          </cell>
          <cell r="B451" t="str">
            <v>???(NÃO DEFINIDO AINDA)????</v>
          </cell>
          <cell r="C451" t="str">
            <v>UN</v>
          </cell>
          <cell r="D451">
            <v>10412.99</v>
          </cell>
        </row>
        <row r="452">
          <cell r="A452" t="str">
            <v>I448</v>
          </cell>
          <cell r="B452" t="str">
            <v>???(NÃO DEFINIDO AINDA)????</v>
          </cell>
          <cell r="C452" t="str">
            <v>UN</v>
          </cell>
          <cell r="D452">
            <v>10413.99</v>
          </cell>
        </row>
        <row r="453">
          <cell r="A453" t="str">
            <v>I449</v>
          </cell>
          <cell r="B453" t="str">
            <v>???(NÃO DEFINIDO AINDA)????</v>
          </cell>
          <cell r="C453" t="str">
            <v>UN</v>
          </cell>
          <cell r="D453">
            <v>10414.99</v>
          </cell>
        </row>
        <row r="454">
          <cell r="A454" t="str">
            <v>I450</v>
          </cell>
          <cell r="B454" t="str">
            <v>???(NÃO DEFINIDO AINDA)????</v>
          </cell>
          <cell r="C454" t="str">
            <v>UN</v>
          </cell>
          <cell r="D454">
            <v>10415.99</v>
          </cell>
        </row>
        <row r="455">
          <cell r="A455" t="str">
            <v>I451</v>
          </cell>
          <cell r="B455" t="str">
            <v>???(NÃO DEFINIDO AINDA)????</v>
          </cell>
          <cell r="C455" t="str">
            <v>UN</v>
          </cell>
          <cell r="D455">
            <v>10416.99</v>
          </cell>
        </row>
        <row r="456">
          <cell r="A456" t="str">
            <v>I452</v>
          </cell>
          <cell r="B456" t="str">
            <v>???(NÃO DEFINIDO AINDA)????</v>
          </cell>
          <cell r="C456" t="str">
            <v>UN</v>
          </cell>
          <cell r="D456">
            <v>10417.99</v>
          </cell>
        </row>
        <row r="457">
          <cell r="A457" t="str">
            <v>I453</v>
          </cell>
          <cell r="B457" t="str">
            <v>???(NÃO DEFINIDO AINDA)????</v>
          </cell>
          <cell r="C457" t="str">
            <v>UN</v>
          </cell>
          <cell r="D457">
            <v>10418.99</v>
          </cell>
        </row>
        <row r="458">
          <cell r="A458" t="str">
            <v>I454</v>
          </cell>
          <cell r="B458" t="str">
            <v>???(NÃO DEFINIDO AINDA)????</v>
          </cell>
          <cell r="C458" t="str">
            <v>UN</v>
          </cell>
          <cell r="D458">
            <v>10419.99</v>
          </cell>
        </row>
        <row r="459">
          <cell r="A459" t="str">
            <v>I455</v>
          </cell>
          <cell r="B459" t="str">
            <v>???(NÃO DEFINIDO AINDA)????</v>
          </cell>
          <cell r="C459" t="str">
            <v>UN</v>
          </cell>
          <cell r="D459">
            <v>10420.99</v>
          </cell>
        </row>
        <row r="460">
          <cell r="A460" t="str">
            <v>I456</v>
          </cell>
          <cell r="B460" t="str">
            <v>???(NÃO DEFINIDO AINDA)????</v>
          </cell>
          <cell r="C460" t="str">
            <v>UN</v>
          </cell>
          <cell r="D460">
            <v>10421.99</v>
          </cell>
        </row>
        <row r="461">
          <cell r="A461" t="str">
            <v>I457</v>
          </cell>
          <cell r="B461" t="str">
            <v>???(NÃO DEFINIDO AINDA)????</v>
          </cell>
          <cell r="C461" t="str">
            <v>UN</v>
          </cell>
          <cell r="D461">
            <v>10422.99</v>
          </cell>
        </row>
        <row r="462">
          <cell r="A462" t="str">
            <v>I458</v>
          </cell>
          <cell r="B462" t="str">
            <v>???(NÃO DEFINIDO AINDA)????</v>
          </cell>
          <cell r="C462" t="str">
            <v>UN</v>
          </cell>
          <cell r="D462">
            <v>10423.99</v>
          </cell>
        </row>
        <row r="463">
          <cell r="A463" t="str">
            <v>I459</v>
          </cell>
          <cell r="B463" t="str">
            <v>???(NÃO DEFINIDO AINDA)????</v>
          </cell>
          <cell r="C463" t="str">
            <v>UN</v>
          </cell>
          <cell r="D463">
            <v>10424.99</v>
          </cell>
        </row>
        <row r="464">
          <cell r="A464" t="str">
            <v>I460</v>
          </cell>
          <cell r="B464" t="str">
            <v>???(NÃO DEFINIDO AINDA)????</v>
          </cell>
          <cell r="C464" t="str">
            <v>UN</v>
          </cell>
          <cell r="D464">
            <v>10425.99</v>
          </cell>
        </row>
        <row r="465">
          <cell r="A465" t="str">
            <v>I461</v>
          </cell>
          <cell r="B465" t="str">
            <v>???(NÃO DEFINIDO AINDA)????</v>
          </cell>
          <cell r="C465" t="str">
            <v>UN</v>
          </cell>
          <cell r="D465">
            <v>10426.99</v>
          </cell>
        </row>
        <row r="466">
          <cell r="A466" t="str">
            <v>I462</v>
          </cell>
          <cell r="B466" t="str">
            <v>???(NÃO DEFINIDO AINDA)????</v>
          </cell>
          <cell r="C466" t="str">
            <v>UN</v>
          </cell>
          <cell r="D466">
            <v>10427.99</v>
          </cell>
        </row>
        <row r="467">
          <cell r="A467" t="str">
            <v>I463</v>
          </cell>
          <cell r="B467" t="str">
            <v>???(NÃO DEFINIDO AINDA)????</v>
          </cell>
          <cell r="C467" t="str">
            <v>UN</v>
          </cell>
          <cell r="D467">
            <v>10428.99</v>
          </cell>
        </row>
        <row r="468">
          <cell r="A468" t="str">
            <v>I464</v>
          </cell>
          <cell r="B468" t="str">
            <v>???(NÃO DEFINIDO AINDA)????</v>
          </cell>
          <cell r="C468" t="str">
            <v>UN</v>
          </cell>
          <cell r="D468">
            <v>10429.99</v>
          </cell>
        </row>
        <row r="469">
          <cell r="A469" t="str">
            <v>I465</v>
          </cell>
          <cell r="B469" t="str">
            <v>???(NÃO DEFINIDO AINDA)????</v>
          </cell>
          <cell r="C469" t="str">
            <v>UN</v>
          </cell>
          <cell r="D469">
            <v>10430.99</v>
          </cell>
        </row>
        <row r="470">
          <cell r="A470" t="str">
            <v>I466</v>
          </cell>
          <cell r="B470" t="str">
            <v>???(NÃO DEFINIDO AINDA)????</v>
          </cell>
          <cell r="C470" t="str">
            <v>UN</v>
          </cell>
          <cell r="D470">
            <v>10431.99</v>
          </cell>
        </row>
        <row r="471">
          <cell r="A471" t="str">
            <v>I467</v>
          </cell>
          <cell r="B471" t="str">
            <v>???(NÃO DEFINIDO AINDA)????</v>
          </cell>
          <cell r="C471" t="str">
            <v>UN</v>
          </cell>
          <cell r="D471">
            <v>10432.99</v>
          </cell>
        </row>
        <row r="472">
          <cell r="A472" t="str">
            <v>I468</v>
          </cell>
          <cell r="B472" t="str">
            <v>???(NÃO DEFINIDO AINDA)????</v>
          </cell>
          <cell r="C472" t="str">
            <v>UN</v>
          </cell>
          <cell r="D472">
            <v>10433.99</v>
          </cell>
        </row>
        <row r="473">
          <cell r="A473" t="str">
            <v>I469</v>
          </cell>
          <cell r="B473" t="str">
            <v>???(NÃO DEFINIDO AINDA)????</v>
          </cell>
          <cell r="C473" t="str">
            <v>UN</v>
          </cell>
          <cell r="D473">
            <v>10434.99</v>
          </cell>
        </row>
        <row r="474">
          <cell r="A474" t="str">
            <v>I470</v>
          </cell>
          <cell r="B474" t="str">
            <v>???(NÃO DEFINIDO AINDA)????</v>
          </cell>
          <cell r="C474" t="str">
            <v>UN</v>
          </cell>
          <cell r="D474">
            <v>10435.99</v>
          </cell>
        </row>
        <row r="475">
          <cell r="A475" t="str">
            <v>I471</v>
          </cell>
          <cell r="B475" t="str">
            <v>???(NÃO DEFINIDO AINDA)????</v>
          </cell>
          <cell r="C475" t="str">
            <v>UN</v>
          </cell>
          <cell r="D475">
            <v>10436.99</v>
          </cell>
        </row>
        <row r="476">
          <cell r="A476" t="str">
            <v>I472</v>
          </cell>
          <cell r="B476" t="str">
            <v>???(NÃO DEFINIDO AINDA)????</v>
          </cell>
          <cell r="C476" t="str">
            <v>UN</v>
          </cell>
          <cell r="D476">
            <v>10437.99</v>
          </cell>
        </row>
        <row r="477">
          <cell r="A477" t="str">
            <v>I473</v>
          </cell>
          <cell r="B477" t="str">
            <v>???(NÃO DEFINIDO AINDA)????</v>
          </cell>
          <cell r="C477" t="str">
            <v>UN</v>
          </cell>
          <cell r="D477">
            <v>10438.99</v>
          </cell>
        </row>
        <row r="478">
          <cell r="A478" t="str">
            <v>I474</v>
          </cell>
          <cell r="B478" t="str">
            <v>???(NÃO DEFINIDO AINDA)????</v>
          </cell>
          <cell r="C478" t="str">
            <v>UN</v>
          </cell>
          <cell r="D478">
            <v>10439.99</v>
          </cell>
        </row>
        <row r="479">
          <cell r="A479" t="str">
            <v>I475</v>
          </cell>
          <cell r="B479" t="str">
            <v>???(NÃO DEFINIDO AINDA)????</v>
          </cell>
          <cell r="C479" t="str">
            <v>UN</v>
          </cell>
          <cell r="D479">
            <v>10440.99</v>
          </cell>
        </row>
        <row r="480">
          <cell r="A480" t="str">
            <v>I476</v>
          </cell>
          <cell r="B480" t="str">
            <v>???(NÃO DEFINIDO AINDA)????</v>
          </cell>
          <cell r="C480" t="str">
            <v>UN</v>
          </cell>
          <cell r="D480">
            <v>10441.99</v>
          </cell>
        </row>
        <row r="481">
          <cell r="A481" t="str">
            <v>I477</v>
          </cell>
          <cell r="B481" t="str">
            <v>???(NÃO DEFINIDO AINDA)????</v>
          </cell>
          <cell r="C481" t="str">
            <v>UN</v>
          </cell>
          <cell r="D481">
            <v>10442.99</v>
          </cell>
        </row>
        <row r="482">
          <cell r="A482" t="str">
            <v>I478</v>
          </cell>
          <cell r="B482" t="str">
            <v>???(NÃO DEFINIDO AINDA)????</v>
          </cell>
          <cell r="C482" t="str">
            <v>UN</v>
          </cell>
          <cell r="D482">
            <v>10443.99</v>
          </cell>
        </row>
        <row r="483">
          <cell r="A483" t="str">
            <v>I479</v>
          </cell>
          <cell r="B483" t="str">
            <v>???(NÃO DEFINIDO AINDA)????</v>
          </cell>
          <cell r="C483" t="str">
            <v>UN</v>
          </cell>
          <cell r="D483">
            <v>10444.99</v>
          </cell>
        </row>
        <row r="484">
          <cell r="A484" t="str">
            <v>I480</v>
          </cell>
          <cell r="B484" t="str">
            <v>???(NÃO DEFINIDO AINDA)????</v>
          </cell>
          <cell r="C484" t="str">
            <v>UN</v>
          </cell>
          <cell r="D484">
            <v>10445.99</v>
          </cell>
        </row>
        <row r="485">
          <cell r="A485" t="str">
            <v>I481</v>
          </cell>
          <cell r="B485" t="str">
            <v>???(NÃO DEFINIDO AINDA)????</v>
          </cell>
          <cell r="C485" t="str">
            <v>UN</v>
          </cell>
          <cell r="D485">
            <v>10446.99</v>
          </cell>
        </row>
        <row r="486">
          <cell r="A486" t="str">
            <v>I482</v>
          </cell>
          <cell r="B486" t="str">
            <v>???(NÃO DEFINIDO AINDA)????</v>
          </cell>
          <cell r="C486" t="str">
            <v>UN</v>
          </cell>
          <cell r="D486">
            <v>10447.99</v>
          </cell>
        </row>
        <row r="487">
          <cell r="A487" t="str">
            <v>I483</v>
          </cell>
          <cell r="B487" t="str">
            <v>???(NÃO DEFINIDO AINDA)????</v>
          </cell>
          <cell r="C487" t="str">
            <v>UN</v>
          </cell>
          <cell r="D487">
            <v>10448.99</v>
          </cell>
        </row>
        <row r="488">
          <cell r="A488" t="str">
            <v>I484</v>
          </cell>
          <cell r="B488" t="str">
            <v>???(NÃO DEFINIDO AINDA)????</v>
          </cell>
          <cell r="C488" t="str">
            <v>UN</v>
          </cell>
          <cell r="D488">
            <v>10449.99</v>
          </cell>
        </row>
        <row r="489">
          <cell r="A489" t="str">
            <v>I485</v>
          </cell>
          <cell r="B489" t="str">
            <v>???(NÃO DEFINIDO AINDA)????</v>
          </cell>
          <cell r="C489" t="str">
            <v>UN</v>
          </cell>
          <cell r="D489">
            <v>10450.99</v>
          </cell>
        </row>
        <row r="490">
          <cell r="A490" t="str">
            <v>I486</v>
          </cell>
          <cell r="B490" t="str">
            <v>???(NÃO DEFINIDO AINDA)????</v>
          </cell>
          <cell r="C490" t="str">
            <v>UN</v>
          </cell>
          <cell r="D490">
            <v>10451.99</v>
          </cell>
        </row>
        <row r="491">
          <cell r="A491" t="str">
            <v>I487</v>
          </cell>
          <cell r="B491" t="str">
            <v>???(NÃO DEFINIDO AINDA)????</v>
          </cell>
          <cell r="C491" t="str">
            <v>UN</v>
          </cell>
          <cell r="D491">
            <v>10452.99</v>
          </cell>
        </row>
        <row r="492">
          <cell r="A492" t="str">
            <v>I488</v>
          </cell>
          <cell r="B492" t="str">
            <v>???(NÃO DEFINIDO AINDA)????</v>
          </cell>
          <cell r="C492" t="str">
            <v>UN</v>
          </cell>
          <cell r="D492">
            <v>10453.99</v>
          </cell>
        </row>
        <row r="493">
          <cell r="A493" t="str">
            <v>I489</v>
          </cell>
          <cell r="B493" t="str">
            <v>???(NÃO DEFINIDO AINDA)????</v>
          </cell>
          <cell r="C493" t="str">
            <v>UN</v>
          </cell>
          <cell r="D493">
            <v>10454.99</v>
          </cell>
        </row>
        <row r="494">
          <cell r="A494" t="str">
            <v>I490</v>
          </cell>
          <cell r="B494" t="str">
            <v>???(NÃO DEFINIDO AINDA)????</v>
          </cell>
          <cell r="C494" t="str">
            <v>UN</v>
          </cell>
          <cell r="D494">
            <v>10455.99</v>
          </cell>
        </row>
        <row r="495">
          <cell r="A495" t="str">
            <v>I491</v>
          </cell>
          <cell r="B495" t="str">
            <v>???(NÃO DEFINIDO AINDA)????</v>
          </cell>
          <cell r="C495" t="str">
            <v>UN</v>
          </cell>
          <cell r="D495">
            <v>10456.99</v>
          </cell>
        </row>
        <row r="496">
          <cell r="A496" t="str">
            <v>I492</v>
          </cell>
          <cell r="B496" t="str">
            <v>???(NÃO DEFINIDO AINDA)????</v>
          </cell>
          <cell r="C496" t="str">
            <v>UN</v>
          </cell>
          <cell r="D496">
            <v>10457.99</v>
          </cell>
        </row>
        <row r="497">
          <cell r="A497" t="str">
            <v>I493</v>
          </cell>
          <cell r="B497" t="str">
            <v>???(NÃO DEFINIDO AINDA)????</v>
          </cell>
          <cell r="C497" t="str">
            <v>UN</v>
          </cell>
          <cell r="D497">
            <v>10458.99</v>
          </cell>
        </row>
        <row r="498">
          <cell r="A498" t="str">
            <v>I494</v>
          </cell>
          <cell r="B498" t="str">
            <v>???(NÃO DEFINIDO AINDA)????</v>
          </cell>
          <cell r="C498" t="str">
            <v>UN</v>
          </cell>
          <cell r="D498">
            <v>10459.99</v>
          </cell>
        </row>
        <row r="499">
          <cell r="A499" t="str">
            <v>I495</v>
          </cell>
          <cell r="B499" t="str">
            <v>???(NÃO DEFINIDO AINDA)????</v>
          </cell>
          <cell r="C499" t="str">
            <v>UN</v>
          </cell>
          <cell r="D499">
            <v>10460.99</v>
          </cell>
        </row>
        <row r="500">
          <cell r="A500" t="str">
            <v>I496</v>
          </cell>
          <cell r="B500" t="str">
            <v>???(NÃO DEFINIDO AINDA)????</v>
          </cell>
          <cell r="C500" t="str">
            <v>UN</v>
          </cell>
          <cell r="D500">
            <v>10461.99</v>
          </cell>
        </row>
        <row r="501">
          <cell r="A501" t="str">
            <v>I497</v>
          </cell>
          <cell r="B501" t="str">
            <v>???(NÃO DEFINIDO AINDA)????</v>
          </cell>
          <cell r="C501" t="str">
            <v>UN</v>
          </cell>
          <cell r="D501">
            <v>10462.99</v>
          </cell>
        </row>
        <row r="502">
          <cell r="A502" t="str">
            <v>I498</v>
          </cell>
          <cell r="B502" t="str">
            <v>???(NÃO DEFINIDO AINDA)????</v>
          </cell>
          <cell r="C502" t="str">
            <v>UN</v>
          </cell>
          <cell r="D502">
            <v>10463.99</v>
          </cell>
        </row>
        <row r="503">
          <cell r="A503" t="str">
            <v>I499</v>
          </cell>
          <cell r="B503" t="str">
            <v>???(NÃO DEFINIDO AINDA)????</v>
          </cell>
          <cell r="C503" t="str">
            <v>UN</v>
          </cell>
          <cell r="D503">
            <v>10464.99</v>
          </cell>
        </row>
        <row r="504">
          <cell r="A504" t="str">
            <v>I500</v>
          </cell>
          <cell r="B504" t="str">
            <v>???(NÃO DEFINIDO AINDA)????</v>
          </cell>
          <cell r="C504" t="str">
            <v>UN</v>
          </cell>
          <cell r="D504">
            <v>10465.99</v>
          </cell>
        </row>
      </sheetData>
      <sheetData sheetId="2" refreshError="1"/>
      <sheetData sheetId="3" refreshError="1"/>
      <sheetData sheetId="4" refreshError="1"/>
      <sheetData sheetId="5" refreshError="1">
        <row r="12">
          <cell r="A12" t="str">
            <v>M01</v>
          </cell>
          <cell r="B12" t="str">
            <v>ENCARREGADOS GERAIS DE SERVIÇO</v>
          </cell>
          <cell r="C12">
            <v>4</v>
          </cell>
          <cell r="D12">
            <v>38.549999999999997</v>
          </cell>
        </row>
        <row r="13">
          <cell r="A13" t="str">
            <v>M02</v>
          </cell>
          <cell r="B13" t="str">
            <v>OPERADOR DE MÁQUINA TIPO II</v>
          </cell>
          <cell r="C13">
            <v>3.5</v>
          </cell>
          <cell r="D13">
            <v>33.729999999999997</v>
          </cell>
        </row>
        <row r="14">
          <cell r="A14" t="str">
            <v>M03</v>
          </cell>
          <cell r="B14" t="str">
            <v>BLASTER/CABO DE FOGO</v>
          </cell>
          <cell r="C14">
            <v>3.5</v>
          </cell>
          <cell r="D14">
            <v>33.729999999999997</v>
          </cell>
        </row>
        <row r="15">
          <cell r="A15" t="str">
            <v>M04</v>
          </cell>
          <cell r="B15" t="str">
            <v>ENCANADOR</v>
          </cell>
          <cell r="C15">
            <v>2.8</v>
          </cell>
          <cell r="D15">
            <v>26.99</v>
          </cell>
        </row>
        <row r="16">
          <cell r="A16" t="str">
            <v>M05</v>
          </cell>
          <cell r="B16" t="str">
            <v>PRÉ MARCADOR</v>
          </cell>
          <cell r="C16">
            <v>2.5</v>
          </cell>
          <cell r="D16">
            <v>24.1</v>
          </cell>
        </row>
        <row r="17">
          <cell r="A17" t="str">
            <v>M06</v>
          </cell>
          <cell r="B17" t="str">
            <v>MOTORISTA</v>
          </cell>
          <cell r="C17">
            <v>2.5</v>
          </cell>
          <cell r="D17">
            <v>24.1</v>
          </cell>
        </row>
        <row r="18">
          <cell r="A18" t="str">
            <v>M07</v>
          </cell>
          <cell r="B18" t="str">
            <v>MARTELEIRO/JARDINEIRO</v>
          </cell>
          <cell r="C18">
            <v>2</v>
          </cell>
          <cell r="D18">
            <v>19.28</v>
          </cell>
        </row>
        <row r="19">
          <cell r="A19" t="str">
            <v>M08</v>
          </cell>
          <cell r="B19" t="str">
            <v>PEDREIRO</v>
          </cell>
          <cell r="C19">
            <v>2</v>
          </cell>
          <cell r="D19">
            <v>19.28</v>
          </cell>
        </row>
        <row r="20">
          <cell r="A20" t="str">
            <v>M09</v>
          </cell>
          <cell r="B20" t="str">
            <v>CARPINTEIRO</v>
          </cell>
          <cell r="C20">
            <v>2</v>
          </cell>
          <cell r="D20">
            <v>19.28</v>
          </cell>
        </row>
        <row r="21">
          <cell r="A21" t="str">
            <v>M10</v>
          </cell>
          <cell r="B21" t="str">
            <v>ARMADOR/FERREIRO</v>
          </cell>
          <cell r="C21">
            <v>2</v>
          </cell>
          <cell r="D21">
            <v>19.28</v>
          </cell>
        </row>
        <row r="22">
          <cell r="A22" t="str">
            <v>M11</v>
          </cell>
          <cell r="B22" t="str">
            <v>MONTADOR/ELETRICISTA</v>
          </cell>
          <cell r="C22">
            <v>2</v>
          </cell>
          <cell r="D22">
            <v>19.28</v>
          </cell>
        </row>
        <row r="23">
          <cell r="A23" t="str">
            <v>M12</v>
          </cell>
          <cell r="B23" t="str">
            <v>MARROEIRO / SOLDADOR</v>
          </cell>
          <cell r="C23">
            <v>2</v>
          </cell>
          <cell r="D23">
            <v>19.28</v>
          </cell>
        </row>
        <row r="24">
          <cell r="A24" t="str">
            <v>M13</v>
          </cell>
          <cell r="B24" t="str">
            <v>CALCETEIRO</v>
          </cell>
          <cell r="C24">
            <v>2</v>
          </cell>
          <cell r="D24">
            <v>19.28</v>
          </cell>
        </row>
        <row r="25">
          <cell r="A25" t="str">
            <v>M14</v>
          </cell>
          <cell r="B25" t="str">
            <v>SERVENTE</v>
          </cell>
          <cell r="C25">
            <v>1.3</v>
          </cell>
          <cell r="D25">
            <v>12.53</v>
          </cell>
        </row>
        <row r="26">
          <cell r="A26" t="str">
            <v>M15</v>
          </cell>
          <cell r="B26" t="str">
            <v>OPERADOR DE MICRO COMPUTADOR</v>
          </cell>
          <cell r="C26">
            <v>3.5</v>
          </cell>
          <cell r="D26">
            <v>33.729999999999997</v>
          </cell>
        </row>
        <row r="27">
          <cell r="A27" t="str">
            <v>M16</v>
          </cell>
          <cell r="B27" t="str">
            <v>SERVIÇOS GERAIS</v>
          </cell>
          <cell r="C27">
            <v>1</v>
          </cell>
          <cell r="D27">
            <v>9.64</v>
          </cell>
        </row>
        <row r="28">
          <cell r="A28" t="str">
            <v>M17</v>
          </cell>
          <cell r="B28" t="str">
            <v>ENGENHEIRO CIVIL</v>
          </cell>
          <cell r="C28">
            <v>15</v>
          </cell>
          <cell r="D28">
            <v>144.57</v>
          </cell>
        </row>
      </sheetData>
      <sheetData sheetId="6" refreshError="1"/>
      <sheetData sheetId="7" refreshError="1">
        <row r="10">
          <cell r="A10" t="str">
            <v>E01</v>
          </cell>
          <cell r="B10" t="str">
            <v>BETONEIRAS DIESEL 580L</v>
          </cell>
          <cell r="C10">
            <v>12</v>
          </cell>
          <cell r="D10">
            <v>4</v>
          </cell>
          <cell r="E10">
            <v>1750</v>
          </cell>
          <cell r="F10">
            <v>6500</v>
          </cell>
          <cell r="G10">
            <v>1.1713</v>
          </cell>
          <cell r="H10">
            <v>0.4642857142857143</v>
          </cell>
          <cell r="I10">
            <v>5.1624000000000008</v>
          </cell>
          <cell r="J10">
            <v>2</v>
          </cell>
          <cell r="K10">
            <v>8.7899999999999991</v>
          </cell>
          <cell r="L10">
            <v>3.17</v>
          </cell>
        </row>
        <row r="11">
          <cell r="A11" t="str">
            <v>E02</v>
          </cell>
          <cell r="B11" t="str">
            <v>CAMINHÃO BASCULANTE FORD F22000 137HP 12M3</v>
          </cell>
          <cell r="C11">
            <v>137</v>
          </cell>
          <cell r="D11">
            <v>5</v>
          </cell>
          <cell r="E11">
            <v>2000</v>
          </cell>
          <cell r="F11">
            <v>115000</v>
          </cell>
          <cell r="G11">
            <v>15.168500000000002</v>
          </cell>
          <cell r="H11">
            <v>11.5</v>
          </cell>
          <cell r="I11">
            <v>58.937400000000004</v>
          </cell>
          <cell r="J11">
            <v>2.5</v>
          </cell>
          <cell r="K11">
            <v>88.1</v>
          </cell>
          <cell r="L11">
            <v>17.66</v>
          </cell>
        </row>
        <row r="12">
          <cell r="A12" t="str">
            <v>E03</v>
          </cell>
          <cell r="B12" t="str">
            <v>CAMINHÃO BASCULANTE FORD F14000 109HP  6M3</v>
          </cell>
          <cell r="C12">
            <v>109</v>
          </cell>
          <cell r="D12">
            <v>5</v>
          </cell>
          <cell r="E12">
            <v>2000</v>
          </cell>
          <cell r="F12">
            <v>70000</v>
          </cell>
          <cell r="G12">
            <v>9.2330000000000005</v>
          </cell>
          <cell r="H12">
            <v>7</v>
          </cell>
          <cell r="I12">
            <v>46.891800000000003</v>
          </cell>
          <cell r="J12">
            <v>2.5</v>
          </cell>
          <cell r="K12">
            <v>65.62</v>
          </cell>
          <cell r="L12">
            <v>11.73</v>
          </cell>
        </row>
        <row r="13">
          <cell r="A13" t="str">
            <v>E04</v>
          </cell>
          <cell r="B13" t="str">
            <v>CAVALO MECANICO COM PRANCHA 3 EIXOS</v>
          </cell>
          <cell r="C13">
            <v>175</v>
          </cell>
          <cell r="D13">
            <v>10</v>
          </cell>
          <cell r="E13">
            <v>1000</v>
          </cell>
          <cell r="F13">
            <v>150000</v>
          </cell>
          <cell r="G13">
            <v>17.22</v>
          </cell>
          <cell r="H13">
            <v>15</v>
          </cell>
          <cell r="I13">
            <v>75.285000000000011</v>
          </cell>
          <cell r="J13">
            <v>2.5</v>
          </cell>
          <cell r="K13">
            <v>110</v>
          </cell>
          <cell r="L13">
            <v>19.72</v>
          </cell>
        </row>
        <row r="14">
          <cell r="A14" t="str">
            <v>E05</v>
          </cell>
          <cell r="B14" t="str">
            <v>CAMINHÃO CARROCEIRA C/MUNCK VW-22160</v>
          </cell>
          <cell r="C14">
            <v>235</v>
          </cell>
          <cell r="D14">
            <v>6</v>
          </cell>
          <cell r="E14">
            <v>2000</v>
          </cell>
          <cell r="F14">
            <v>80000</v>
          </cell>
          <cell r="G14">
            <v>9.1840000000000011</v>
          </cell>
          <cell r="H14">
            <v>5.3333333333333339</v>
          </cell>
          <cell r="I14">
            <v>59.75</v>
          </cell>
          <cell r="J14">
            <v>2.5</v>
          </cell>
          <cell r="K14">
            <v>76.760000000000005</v>
          </cell>
          <cell r="L14">
            <v>11.68</v>
          </cell>
        </row>
        <row r="15">
          <cell r="A15" t="str">
            <v>E06</v>
          </cell>
          <cell r="B15" t="str">
            <v>CAMINHÃO DISTRIBUIDOR DE ASFALTO VW11300</v>
          </cell>
          <cell r="C15">
            <v>129</v>
          </cell>
          <cell r="D15">
            <v>8</v>
          </cell>
          <cell r="E15">
            <v>1250</v>
          </cell>
          <cell r="F15">
            <v>185000</v>
          </cell>
          <cell r="G15">
            <v>31.856999999999999</v>
          </cell>
          <cell r="H15">
            <v>18.5</v>
          </cell>
          <cell r="I15">
            <v>55.495800000000003</v>
          </cell>
          <cell r="J15">
            <v>5</v>
          </cell>
          <cell r="K15">
            <v>110.85</v>
          </cell>
          <cell r="L15">
            <v>36.85</v>
          </cell>
        </row>
        <row r="16">
          <cell r="A16" t="str">
            <v>E07</v>
          </cell>
          <cell r="B16" t="str">
            <v>CAMINHÃO PIPA CHEVROLET D 11000 109HP 6000L</v>
          </cell>
          <cell r="C16">
            <v>109</v>
          </cell>
          <cell r="D16">
            <v>6</v>
          </cell>
          <cell r="E16">
            <v>1985</v>
          </cell>
          <cell r="F16">
            <v>145000</v>
          </cell>
          <cell r="G16">
            <v>17.545000000000002</v>
          </cell>
          <cell r="H16">
            <v>9.7397145256087327</v>
          </cell>
          <cell r="I16">
            <v>46.891800000000003</v>
          </cell>
          <cell r="J16">
            <v>17.13</v>
          </cell>
          <cell r="K16">
            <v>91.3</v>
          </cell>
          <cell r="L16">
            <v>34.67</v>
          </cell>
        </row>
        <row r="17">
          <cell r="A17" t="str">
            <v>E08</v>
          </cell>
          <cell r="B17" t="str">
            <v>CARREGADEIRA DE PNEUS W20 1,91M3</v>
          </cell>
          <cell r="C17">
            <v>132</v>
          </cell>
          <cell r="D17">
            <v>5</v>
          </cell>
          <cell r="E17">
            <v>2000</v>
          </cell>
          <cell r="F17">
            <v>230000</v>
          </cell>
          <cell r="G17">
            <v>30.337000000000003</v>
          </cell>
          <cell r="H17">
            <v>23</v>
          </cell>
          <cell r="I17">
            <v>56.7864</v>
          </cell>
          <cell r="J17">
            <v>3.5</v>
          </cell>
          <cell r="K17">
            <v>113.62</v>
          </cell>
          <cell r="L17">
            <v>33.83</v>
          </cell>
        </row>
        <row r="18">
          <cell r="A18" t="str">
            <v>E09</v>
          </cell>
          <cell r="B18" t="str">
            <v>CARREGADEIRA DE PNEUS CAT 938F 2,1M3</v>
          </cell>
          <cell r="C18">
            <v>145</v>
          </cell>
          <cell r="D18">
            <v>5</v>
          </cell>
          <cell r="E18">
            <v>2000</v>
          </cell>
          <cell r="F18">
            <v>265000</v>
          </cell>
          <cell r="G18">
            <v>34.953499999999998</v>
          </cell>
          <cell r="H18">
            <v>26.5</v>
          </cell>
          <cell r="I18">
            <v>69.31</v>
          </cell>
          <cell r="J18">
            <v>3.5</v>
          </cell>
          <cell r="K18">
            <v>134.26</v>
          </cell>
          <cell r="L18">
            <v>38.450000000000003</v>
          </cell>
        </row>
        <row r="19">
          <cell r="A19" t="str">
            <v>E10</v>
          </cell>
          <cell r="B19" t="str">
            <v>CARRETA-TANQUE P/ASFALTO 25TON VOLVO 360</v>
          </cell>
          <cell r="C19">
            <v>360</v>
          </cell>
          <cell r="D19">
            <v>6</v>
          </cell>
          <cell r="E19">
            <v>2333.3333333333335</v>
          </cell>
          <cell r="F19">
            <v>265000</v>
          </cell>
          <cell r="G19">
            <v>26.076000000000001</v>
          </cell>
          <cell r="H19">
            <v>15.142857142857142</v>
          </cell>
          <cell r="I19">
            <v>154.87200000000001</v>
          </cell>
          <cell r="J19">
            <v>2.5</v>
          </cell>
          <cell r="K19">
            <v>198.59</v>
          </cell>
          <cell r="L19">
            <v>28.57</v>
          </cell>
        </row>
        <row r="20">
          <cell r="A20" t="str">
            <v>E11</v>
          </cell>
          <cell r="B20" t="str">
            <v>COMPACTADOR TIPO PLACA VIBRATÓRIA</v>
          </cell>
          <cell r="C20">
            <v>5</v>
          </cell>
          <cell r="D20">
            <v>8</v>
          </cell>
          <cell r="E20">
            <v>1250</v>
          </cell>
          <cell r="F20">
            <v>12000</v>
          </cell>
          <cell r="G20">
            <v>1.7988</v>
          </cell>
          <cell r="H20">
            <v>0.96</v>
          </cell>
          <cell r="I20">
            <v>2.1509999999999998</v>
          </cell>
          <cell r="J20">
            <v>2</v>
          </cell>
          <cell r="K20">
            <v>6.9</v>
          </cell>
          <cell r="L20">
            <v>3.79</v>
          </cell>
        </row>
        <row r="21">
          <cell r="A21" t="str">
            <v>E12</v>
          </cell>
          <cell r="B21" t="str">
            <v>COMPRESSOR DE AR C/ACESSÓRIOS XA-175</v>
          </cell>
          <cell r="C21">
            <v>100</v>
          </cell>
          <cell r="D21">
            <v>6</v>
          </cell>
          <cell r="E21">
            <v>1666.6666666666667</v>
          </cell>
          <cell r="F21">
            <v>75000</v>
          </cell>
          <cell r="G21">
            <v>10.335000000000001</v>
          </cell>
          <cell r="H21">
            <v>6</v>
          </cell>
          <cell r="I21">
            <v>23.900000000000002</v>
          </cell>
          <cell r="J21">
            <v>3.5</v>
          </cell>
          <cell r="K21">
            <v>43.73</v>
          </cell>
          <cell r="L21">
            <v>13.83</v>
          </cell>
        </row>
        <row r="22">
          <cell r="A22" t="str">
            <v>E13</v>
          </cell>
          <cell r="B22" t="str">
            <v>CONJUNTO DE BRITAGEM 6240+GRUP GERADOR</v>
          </cell>
          <cell r="C22">
            <v>180</v>
          </cell>
          <cell r="D22">
            <v>6</v>
          </cell>
          <cell r="E22">
            <v>1500</v>
          </cell>
          <cell r="F22">
            <v>320000</v>
          </cell>
          <cell r="G22">
            <v>48.96</v>
          </cell>
          <cell r="H22">
            <v>32</v>
          </cell>
          <cell r="I22">
            <v>11.950000000000001</v>
          </cell>
          <cell r="J22">
            <v>4</v>
          </cell>
          <cell r="K22">
            <v>96.91</v>
          </cell>
          <cell r="L22">
            <v>52.96</v>
          </cell>
        </row>
        <row r="23">
          <cell r="A23" t="str">
            <v>E14</v>
          </cell>
          <cell r="B23" t="str">
            <v>CONJUNTO MOTO BOMBAS AA-3X4</v>
          </cell>
          <cell r="C23">
            <v>10</v>
          </cell>
          <cell r="D23">
            <v>4</v>
          </cell>
          <cell r="E23">
            <v>1500</v>
          </cell>
          <cell r="F23">
            <v>8000</v>
          </cell>
          <cell r="G23">
            <v>1.6824000000000001</v>
          </cell>
          <cell r="H23">
            <v>0.66666666666666663</v>
          </cell>
          <cell r="I23">
            <v>4.3019999999999996</v>
          </cell>
          <cell r="J23">
            <v>2</v>
          </cell>
          <cell r="K23">
            <v>8.65</v>
          </cell>
          <cell r="L23">
            <v>3.68</v>
          </cell>
        </row>
        <row r="24">
          <cell r="A24" t="str">
            <v>E15</v>
          </cell>
          <cell r="B24" t="str">
            <v>DISTRIBUIDOR DE AGREGADOS REBOCÁVEL</v>
          </cell>
          <cell r="C24">
            <v>0</v>
          </cell>
          <cell r="D24">
            <v>6</v>
          </cell>
          <cell r="E24">
            <v>1333.3333333333333</v>
          </cell>
          <cell r="F24">
            <v>18000</v>
          </cell>
          <cell r="G24">
            <v>3.0995999999999997</v>
          </cell>
          <cell r="H24">
            <v>1.125</v>
          </cell>
          <cell r="I24">
            <v>0</v>
          </cell>
          <cell r="J24">
            <v>2</v>
          </cell>
          <cell r="K24">
            <v>6.22</v>
          </cell>
          <cell r="L24">
            <v>5.09</v>
          </cell>
        </row>
        <row r="25">
          <cell r="A25" t="str">
            <v>E16</v>
          </cell>
          <cell r="B25" t="str">
            <v>USINA DE ASFALTO MÓVEL CIBER UACF17P</v>
          </cell>
          <cell r="C25">
            <v>310</v>
          </cell>
          <cell r="D25">
            <v>8</v>
          </cell>
          <cell r="E25">
            <v>1750</v>
          </cell>
          <cell r="F25">
            <v>950000</v>
          </cell>
          <cell r="G25">
            <v>101.745</v>
          </cell>
          <cell r="H25">
            <v>61.071428571428577</v>
          </cell>
          <cell r="I25">
            <v>71.7</v>
          </cell>
          <cell r="J25">
            <v>4</v>
          </cell>
          <cell r="K25">
            <v>238.51</v>
          </cell>
          <cell r="L25">
            <v>105.74</v>
          </cell>
        </row>
        <row r="26">
          <cell r="A26" t="str">
            <v>E17</v>
          </cell>
          <cell r="B26" t="str">
            <v>GRADES DE DISCO VL TATU 24X26</v>
          </cell>
          <cell r="C26">
            <v>0</v>
          </cell>
          <cell r="D26">
            <v>8</v>
          </cell>
          <cell r="E26">
            <v>1000</v>
          </cell>
          <cell r="F26">
            <v>15000</v>
          </cell>
          <cell r="G26">
            <v>2.8110000000000004</v>
          </cell>
          <cell r="H26">
            <v>0.9375</v>
          </cell>
          <cell r="I26">
            <v>0</v>
          </cell>
          <cell r="J26">
            <v>0</v>
          </cell>
          <cell r="K26">
            <v>3.74</v>
          </cell>
          <cell r="L26">
            <v>2.81</v>
          </cell>
        </row>
        <row r="27">
          <cell r="A27" t="str">
            <v>E18</v>
          </cell>
          <cell r="B27" t="str">
            <v>ESCAVADEIRA HIDRAULICA CAT E200B</v>
          </cell>
          <cell r="C27">
            <v>118</v>
          </cell>
          <cell r="D27">
            <v>5</v>
          </cell>
          <cell r="E27">
            <v>2000</v>
          </cell>
          <cell r="F27">
            <v>380000</v>
          </cell>
          <cell r="G27">
            <v>50.122</v>
          </cell>
          <cell r="H27">
            <v>30.400000000000002</v>
          </cell>
          <cell r="I27">
            <v>54.970000000000006</v>
          </cell>
          <cell r="J27">
            <v>3.5</v>
          </cell>
          <cell r="K27">
            <v>138.99</v>
          </cell>
          <cell r="L27">
            <v>53.62</v>
          </cell>
        </row>
        <row r="28">
          <cell r="A28" t="str">
            <v>E19</v>
          </cell>
          <cell r="B28" t="str">
            <v>VIBROACABADORA DE PNEUS CIBER SA115CR</v>
          </cell>
          <cell r="C28">
            <v>90</v>
          </cell>
          <cell r="D28">
            <v>8</v>
          </cell>
          <cell r="E28">
            <v>1250</v>
          </cell>
          <cell r="F28">
            <v>300000</v>
          </cell>
          <cell r="G28">
            <v>51.66</v>
          </cell>
          <cell r="H28">
            <v>30</v>
          </cell>
          <cell r="I28">
            <v>38.718000000000004</v>
          </cell>
          <cell r="J28">
            <v>4</v>
          </cell>
          <cell r="K28">
            <v>124.37</v>
          </cell>
          <cell r="L28">
            <v>55.66</v>
          </cell>
        </row>
        <row r="29">
          <cell r="A29" t="str">
            <v>E20</v>
          </cell>
          <cell r="B29" t="str">
            <v>MOTONIVELADORA CAT 135H</v>
          </cell>
          <cell r="C29">
            <v>155</v>
          </cell>
          <cell r="D29">
            <v>5</v>
          </cell>
          <cell r="E29">
            <v>2000</v>
          </cell>
          <cell r="F29">
            <v>400000</v>
          </cell>
          <cell r="G29">
            <v>67.599999999999994</v>
          </cell>
          <cell r="H29">
            <v>32</v>
          </cell>
          <cell r="I29">
            <v>33.46</v>
          </cell>
          <cell r="J29">
            <v>4</v>
          </cell>
          <cell r="K29">
            <v>137.06</v>
          </cell>
          <cell r="L29">
            <v>71.599999999999994</v>
          </cell>
        </row>
        <row r="30">
          <cell r="A30" t="str">
            <v>E21</v>
          </cell>
          <cell r="B30" t="str">
            <v>FORMA METÁLICA PARA BANQUETAS</v>
          </cell>
          <cell r="C30">
            <v>0</v>
          </cell>
          <cell r="D30">
            <v>5</v>
          </cell>
          <cell r="E30">
            <v>2000</v>
          </cell>
          <cell r="F30">
            <v>3000</v>
          </cell>
          <cell r="G30">
            <v>0.3</v>
          </cell>
          <cell r="H30">
            <v>0.15</v>
          </cell>
          <cell r="I30">
            <v>0</v>
          </cell>
          <cell r="J30">
            <v>0</v>
          </cell>
          <cell r="K30">
            <v>0.45</v>
          </cell>
          <cell r="L30">
            <v>0.3</v>
          </cell>
        </row>
        <row r="31">
          <cell r="A31" t="str">
            <v>E22</v>
          </cell>
          <cell r="B31" t="str">
            <v>RETROESCAVADEIRA CASE 580L</v>
          </cell>
          <cell r="C31">
            <v>75</v>
          </cell>
          <cell r="D31">
            <v>5</v>
          </cell>
          <cell r="E31">
            <v>2000</v>
          </cell>
          <cell r="F31">
            <v>98000</v>
          </cell>
          <cell r="G31">
            <v>12.926200000000001</v>
          </cell>
          <cell r="H31">
            <v>9.8000000000000007</v>
          </cell>
          <cell r="I31">
            <v>28.68</v>
          </cell>
          <cell r="J31">
            <v>3.5</v>
          </cell>
          <cell r="K31">
            <v>54.9</v>
          </cell>
          <cell r="L31">
            <v>16.420000000000002</v>
          </cell>
        </row>
        <row r="32">
          <cell r="A32" t="str">
            <v>E23</v>
          </cell>
          <cell r="B32" t="str">
            <v>ROLO COMPACTADOR DE PNEUS DYNAPAC CP-221</v>
          </cell>
          <cell r="C32">
            <v>145</v>
          </cell>
          <cell r="D32">
            <v>8</v>
          </cell>
          <cell r="E32">
            <v>1750</v>
          </cell>
          <cell r="F32">
            <v>190000</v>
          </cell>
          <cell r="G32">
            <v>21.431999999999999</v>
          </cell>
          <cell r="H32">
            <v>12.214285714285714</v>
          </cell>
          <cell r="I32">
            <v>50.190000000000005</v>
          </cell>
          <cell r="J32">
            <v>3.5</v>
          </cell>
          <cell r="K32">
            <v>87.33</v>
          </cell>
          <cell r="L32">
            <v>24.93</v>
          </cell>
        </row>
        <row r="33">
          <cell r="A33" t="str">
            <v>E24</v>
          </cell>
          <cell r="B33" t="str">
            <v>ROLO LISO TANDEM MULLER RT-82H</v>
          </cell>
          <cell r="C33">
            <v>71</v>
          </cell>
          <cell r="D33">
            <v>8</v>
          </cell>
          <cell r="E33">
            <v>1750</v>
          </cell>
          <cell r="F33">
            <v>100000</v>
          </cell>
          <cell r="G33">
            <v>10.71</v>
          </cell>
          <cell r="H33">
            <v>6.4285714285714288</v>
          </cell>
          <cell r="I33">
            <v>30.5442</v>
          </cell>
          <cell r="J33">
            <v>3.5</v>
          </cell>
          <cell r="K33">
            <v>51.18</v>
          </cell>
          <cell r="L33">
            <v>14.21</v>
          </cell>
        </row>
        <row r="34">
          <cell r="A34" t="str">
            <v>E25</v>
          </cell>
          <cell r="B34" t="str">
            <v>ROLO LISO VIB. AUTOPROPELIDO CA-25 LISO</v>
          </cell>
          <cell r="C34">
            <v>115</v>
          </cell>
          <cell r="D34">
            <v>8</v>
          </cell>
          <cell r="E34">
            <v>1750</v>
          </cell>
          <cell r="F34">
            <v>200000</v>
          </cell>
          <cell r="G34">
            <v>25.12</v>
          </cell>
          <cell r="H34">
            <v>12.857142857142858</v>
          </cell>
          <cell r="I34">
            <v>49.472999999999999</v>
          </cell>
          <cell r="J34">
            <v>3.5</v>
          </cell>
          <cell r="K34">
            <v>90.95</v>
          </cell>
          <cell r="L34">
            <v>28.62</v>
          </cell>
        </row>
        <row r="35">
          <cell r="A35" t="str">
            <v>E26</v>
          </cell>
          <cell r="B35" t="str">
            <v>ROLO PDC AUTOPROPELIDO CA-25 PD CARNEIRO</v>
          </cell>
          <cell r="C35">
            <v>115</v>
          </cell>
          <cell r="D35">
            <v>8</v>
          </cell>
          <cell r="E35">
            <v>1500</v>
          </cell>
          <cell r="F35">
            <v>280000</v>
          </cell>
          <cell r="G35">
            <v>29.988000000000003</v>
          </cell>
          <cell r="H35">
            <v>21</v>
          </cell>
          <cell r="I35">
            <v>49.472999999999999</v>
          </cell>
          <cell r="J35">
            <v>3.5</v>
          </cell>
          <cell r="K35">
            <v>103.96</v>
          </cell>
          <cell r="L35">
            <v>33.479999999999997</v>
          </cell>
        </row>
        <row r="36">
          <cell r="A36" t="str">
            <v>E27</v>
          </cell>
          <cell r="B36" t="str">
            <v>TANQUE DE ESTOCAGEM DE ASFALTO FERLEX 20000L</v>
          </cell>
          <cell r="C36">
            <v>0</v>
          </cell>
          <cell r="D36">
            <v>6</v>
          </cell>
          <cell r="E36">
            <v>2333.3333333333335</v>
          </cell>
          <cell r="F36">
            <v>40000</v>
          </cell>
          <cell r="G36">
            <v>3.9359999999999995</v>
          </cell>
          <cell r="H36">
            <v>1.4285714285714286</v>
          </cell>
          <cell r="I36">
            <v>0</v>
          </cell>
          <cell r="J36">
            <v>0</v>
          </cell>
          <cell r="K36">
            <v>5.36</v>
          </cell>
          <cell r="L36">
            <v>3.93</v>
          </cell>
        </row>
        <row r="37">
          <cell r="A37" t="str">
            <v>E28</v>
          </cell>
          <cell r="B37" t="str">
            <v>TRATOR DE EST.C/ LAMINA E ESCAR. CAT D6</v>
          </cell>
          <cell r="C37">
            <v>150</v>
          </cell>
          <cell r="D37">
            <v>5</v>
          </cell>
          <cell r="E37">
            <v>2000</v>
          </cell>
          <cell r="F37">
            <v>580000</v>
          </cell>
          <cell r="G37">
            <v>76.501999999999995</v>
          </cell>
          <cell r="H37">
            <v>46.400000000000006</v>
          </cell>
          <cell r="I37">
            <v>83.65</v>
          </cell>
          <cell r="J37">
            <v>3.5</v>
          </cell>
          <cell r="K37">
            <v>210.05</v>
          </cell>
          <cell r="L37">
            <v>80</v>
          </cell>
        </row>
        <row r="38">
          <cell r="A38" t="str">
            <v>E29</v>
          </cell>
          <cell r="B38" t="str">
            <v>TRATOR DE PNEUS M&amp;F 295 4X4</v>
          </cell>
          <cell r="C38">
            <v>110</v>
          </cell>
          <cell r="D38">
            <v>5</v>
          </cell>
          <cell r="E38">
            <v>2000</v>
          </cell>
          <cell r="F38">
            <v>95000</v>
          </cell>
          <cell r="G38">
            <v>12.5305</v>
          </cell>
          <cell r="H38">
            <v>7.6000000000000005</v>
          </cell>
          <cell r="I38">
            <v>28.68</v>
          </cell>
          <cell r="J38">
            <v>3.5</v>
          </cell>
          <cell r="K38">
            <v>52.31</v>
          </cell>
          <cell r="L38">
            <v>16.03</v>
          </cell>
        </row>
        <row r="39">
          <cell r="A39" t="str">
            <v>E30</v>
          </cell>
          <cell r="B39" t="str">
            <v>VASOURAS MECÂNICAS VU PROSMAQ</v>
          </cell>
          <cell r="C39">
            <v>0</v>
          </cell>
          <cell r="D39">
            <v>8</v>
          </cell>
          <cell r="E39">
            <v>1000</v>
          </cell>
          <cell r="F39">
            <v>25000</v>
          </cell>
          <cell r="G39">
            <v>4.6849999999999996</v>
          </cell>
          <cell r="H39">
            <v>1.5625</v>
          </cell>
          <cell r="I39">
            <v>0</v>
          </cell>
          <cell r="J39">
            <v>0</v>
          </cell>
          <cell r="K39">
            <v>6.24</v>
          </cell>
          <cell r="L39">
            <v>4.68</v>
          </cell>
        </row>
        <row r="40">
          <cell r="A40" t="str">
            <v>E31</v>
          </cell>
          <cell r="B40" t="str">
            <v>VIBRADORES DE IMERSÃO DYNAPAC AAS-36</v>
          </cell>
          <cell r="C40">
            <v>4</v>
          </cell>
          <cell r="D40">
            <v>4</v>
          </cell>
          <cell r="E40">
            <v>1250</v>
          </cell>
          <cell r="F40">
            <v>3000</v>
          </cell>
          <cell r="G40">
            <v>0.75690000000000002</v>
          </cell>
          <cell r="H40">
            <v>0.3</v>
          </cell>
          <cell r="I40">
            <v>1.7208000000000001</v>
          </cell>
          <cell r="J40">
            <v>3.5</v>
          </cell>
          <cell r="K40">
            <v>6.27</v>
          </cell>
          <cell r="L40">
            <v>4.25</v>
          </cell>
        </row>
        <row r="41">
          <cell r="A41" t="str">
            <v>E32</v>
          </cell>
          <cell r="B41" t="str">
            <v>MÁQUINA DE PINTURA DE FAIXAS</v>
          </cell>
          <cell r="C41">
            <v>15</v>
          </cell>
          <cell r="D41">
            <v>4</v>
          </cell>
          <cell r="E41">
            <v>1250</v>
          </cell>
          <cell r="F41">
            <v>120000</v>
          </cell>
          <cell r="G41">
            <v>30.276</v>
          </cell>
          <cell r="H41">
            <v>19.200000000000003</v>
          </cell>
          <cell r="I41">
            <v>6.4529999999999994</v>
          </cell>
          <cell r="J41">
            <v>3.5</v>
          </cell>
          <cell r="K41">
            <v>59.42</v>
          </cell>
          <cell r="L41">
            <v>33.770000000000003</v>
          </cell>
        </row>
        <row r="42">
          <cell r="A42" t="str">
            <v>E33</v>
          </cell>
          <cell r="B42" t="str">
            <v xml:space="preserve">CAMINHÃO CARROCEIRA 4,0 TON - </v>
          </cell>
          <cell r="C42">
            <v>80</v>
          </cell>
          <cell r="D42">
            <v>10</v>
          </cell>
          <cell r="E42">
            <v>500</v>
          </cell>
          <cell r="F42">
            <v>60000</v>
          </cell>
          <cell r="G42">
            <v>15.138</v>
          </cell>
          <cell r="H42">
            <v>6</v>
          </cell>
          <cell r="I42">
            <v>34.415999999999997</v>
          </cell>
          <cell r="J42">
            <v>3.5</v>
          </cell>
          <cell r="K42">
            <v>59.05</v>
          </cell>
          <cell r="L42">
            <v>18.63</v>
          </cell>
        </row>
        <row r="43">
          <cell r="A43" t="str">
            <v>E34</v>
          </cell>
          <cell r="B43" t="str">
            <v>MARTELETE - PERFURATRIZ MANUAL</v>
          </cell>
          <cell r="C43">
            <v>80</v>
          </cell>
          <cell r="D43">
            <v>10</v>
          </cell>
          <cell r="E43">
            <v>1500</v>
          </cell>
          <cell r="F43">
            <v>12000</v>
          </cell>
          <cell r="G43">
            <v>3.0276000000000001</v>
          </cell>
          <cell r="H43">
            <v>0.4</v>
          </cell>
          <cell r="I43">
            <v>4.78</v>
          </cell>
          <cell r="J43">
            <v>3.5</v>
          </cell>
          <cell r="K43">
            <v>11.7</v>
          </cell>
          <cell r="L43">
            <v>6.52</v>
          </cell>
        </row>
        <row r="44">
          <cell r="A44" t="str">
            <v>E35</v>
          </cell>
          <cell r="B44" t="str">
            <v>EQUIP. P/ SOLDA - TRANSF. SOLDA ELÉTR. 250 AMP</v>
          </cell>
          <cell r="C44">
            <v>0</v>
          </cell>
          <cell r="D44">
            <v>10</v>
          </cell>
          <cell r="E44">
            <v>1500</v>
          </cell>
          <cell r="F44">
            <v>350</v>
          </cell>
          <cell r="G44">
            <v>8.8304999999999995E-2</v>
          </cell>
          <cell r="H44">
            <v>1.1666666666666667E-2</v>
          </cell>
          <cell r="I44">
            <v>0</v>
          </cell>
          <cell r="J44">
            <v>0</v>
          </cell>
          <cell r="K44">
            <v>0.09</v>
          </cell>
          <cell r="L44">
            <v>0.08</v>
          </cell>
        </row>
        <row r="45">
          <cell r="A45" t="str">
            <v>E36</v>
          </cell>
          <cell r="B45" t="str">
            <v>GRUPO GERADOR 180 KVA</v>
          </cell>
          <cell r="C45">
            <v>115</v>
          </cell>
          <cell r="D45">
            <v>10</v>
          </cell>
          <cell r="E45">
            <v>1500</v>
          </cell>
          <cell r="F45">
            <v>75000</v>
          </cell>
          <cell r="G45">
            <v>18.922499999999999</v>
          </cell>
          <cell r="H45">
            <v>2.5</v>
          </cell>
          <cell r="I45">
            <v>43.02</v>
          </cell>
          <cell r="J45">
            <v>0</v>
          </cell>
          <cell r="K45">
            <v>64.44</v>
          </cell>
          <cell r="L45">
            <v>18.920000000000002</v>
          </cell>
        </row>
        <row r="46">
          <cell r="A46" t="str">
            <v>E37</v>
          </cell>
          <cell r="B46" t="str">
            <v>GRUPO GERADOR 40 KVA</v>
          </cell>
          <cell r="C46">
            <v>75</v>
          </cell>
          <cell r="D46">
            <v>10</v>
          </cell>
          <cell r="E46">
            <v>1500</v>
          </cell>
          <cell r="F46">
            <v>35000</v>
          </cell>
          <cell r="G46">
            <v>8.8304999999999989</v>
          </cell>
          <cell r="H46">
            <v>1.1666666666666667</v>
          </cell>
          <cell r="I46">
            <v>28.68</v>
          </cell>
          <cell r="J46">
            <v>0</v>
          </cell>
          <cell r="K46">
            <v>38.67</v>
          </cell>
          <cell r="L46">
            <v>8.83</v>
          </cell>
        </row>
        <row r="47">
          <cell r="A47" t="str">
            <v>E38</v>
          </cell>
          <cell r="B47" t="str">
            <v>COMPACTADOR MANUAL TIPO SOQUETE VIBR.</v>
          </cell>
          <cell r="C47">
            <v>75</v>
          </cell>
          <cell r="D47">
            <v>10</v>
          </cell>
          <cell r="E47">
            <v>1500</v>
          </cell>
          <cell r="F47">
            <v>10000</v>
          </cell>
          <cell r="G47">
            <v>2.5229999999999997</v>
          </cell>
          <cell r="H47">
            <v>0.33333333333333331</v>
          </cell>
          <cell r="I47">
            <v>11.950000000000001</v>
          </cell>
          <cell r="J47">
            <v>1.3</v>
          </cell>
          <cell r="K47">
            <v>16.100000000000001</v>
          </cell>
          <cell r="L47">
            <v>3.82</v>
          </cell>
        </row>
        <row r="48">
          <cell r="A48" t="str">
            <v>E39</v>
          </cell>
          <cell r="B48" t="str">
            <v>MÁQUINA DE BANCADA - SERRA CIRCULAR DE 12"</v>
          </cell>
          <cell r="C48">
            <v>75</v>
          </cell>
          <cell r="D48">
            <v>10</v>
          </cell>
          <cell r="E48">
            <v>1500</v>
          </cell>
          <cell r="F48">
            <v>7500</v>
          </cell>
          <cell r="G48">
            <v>1.89225</v>
          </cell>
          <cell r="H48">
            <v>0.25</v>
          </cell>
          <cell r="I48">
            <v>0</v>
          </cell>
          <cell r="J48">
            <v>1.3</v>
          </cell>
          <cell r="K48">
            <v>3.44</v>
          </cell>
          <cell r="L48">
            <v>3.19</v>
          </cell>
        </row>
        <row r="49">
          <cell r="A49" t="str">
            <v>E40</v>
          </cell>
          <cell r="B49" t="str">
            <v>PERFURATRIZ PNEUMÁTICA</v>
          </cell>
          <cell r="C49">
            <v>15</v>
          </cell>
          <cell r="D49">
            <v>6</v>
          </cell>
          <cell r="E49">
            <v>1333.3333333333333</v>
          </cell>
          <cell r="F49">
            <v>672000</v>
          </cell>
          <cell r="G49">
            <v>115.7184</v>
          </cell>
          <cell r="H49">
            <v>42</v>
          </cell>
          <cell r="I49">
            <v>43.02</v>
          </cell>
          <cell r="J49">
            <v>3.5</v>
          </cell>
          <cell r="K49">
            <v>204.23</v>
          </cell>
          <cell r="L49">
            <v>119.21</v>
          </cell>
        </row>
        <row r="50">
          <cell r="A50" t="str">
            <v>E41</v>
          </cell>
          <cell r="B50" t="str">
            <v>CARRINHO DE MÃO</v>
          </cell>
          <cell r="C50">
            <v>15</v>
          </cell>
          <cell r="D50">
            <v>6</v>
          </cell>
          <cell r="E50">
            <v>1333.3333333333333</v>
          </cell>
          <cell r="F50">
            <v>200</v>
          </cell>
          <cell r="G50">
            <v>0</v>
          </cell>
          <cell r="H50">
            <v>1.2500000000000001E-2</v>
          </cell>
          <cell r="I50">
            <v>0</v>
          </cell>
          <cell r="J50">
            <v>0</v>
          </cell>
          <cell r="K50">
            <v>0.01</v>
          </cell>
          <cell r="L50">
            <v>0</v>
          </cell>
        </row>
        <row r="51">
          <cell r="A51" t="str">
            <v>E42</v>
          </cell>
          <cell r="B51" t="str">
            <v>ESGOTAMENTO COM CUNJUNTO MOTO-BOMBA DE 20M3/H, H=10M.C.A</v>
          </cell>
          <cell r="C51">
            <v>15</v>
          </cell>
          <cell r="D51">
            <v>5</v>
          </cell>
          <cell r="E51">
            <v>1000</v>
          </cell>
          <cell r="F51">
            <v>25000</v>
          </cell>
          <cell r="G51">
            <v>0</v>
          </cell>
          <cell r="H51">
            <v>2.5</v>
          </cell>
          <cell r="I51">
            <v>0</v>
          </cell>
          <cell r="J51">
            <v>0</v>
          </cell>
          <cell r="K51">
            <v>2.5</v>
          </cell>
          <cell r="L51">
            <v>0</v>
          </cell>
        </row>
        <row r="52">
          <cell r="A52" t="str">
            <v>E43</v>
          </cell>
          <cell r="B52" t="str">
            <v>Bate-Estacas - de gravidad</v>
          </cell>
          <cell r="C52">
            <v>15</v>
          </cell>
          <cell r="D52">
            <v>6</v>
          </cell>
          <cell r="E52">
            <v>1333.3333333333333</v>
          </cell>
          <cell r="F52">
            <v>800000</v>
          </cell>
          <cell r="G52">
            <v>0</v>
          </cell>
          <cell r="H52">
            <v>50</v>
          </cell>
          <cell r="I52">
            <v>71.7</v>
          </cell>
          <cell r="J52">
            <v>3.5</v>
          </cell>
          <cell r="K52">
            <v>125.2</v>
          </cell>
          <cell r="L52">
            <v>3.5</v>
          </cell>
        </row>
        <row r="53">
          <cell r="A53" t="str">
            <v>E44</v>
          </cell>
          <cell r="B53" t="str">
            <v>Equip. para Solda</v>
          </cell>
          <cell r="C53">
            <v>15</v>
          </cell>
          <cell r="D53">
            <v>5</v>
          </cell>
          <cell r="E53">
            <v>1000</v>
          </cell>
          <cell r="F53">
            <v>22000</v>
          </cell>
          <cell r="G53">
            <v>0</v>
          </cell>
          <cell r="H53">
            <v>2.2000000000000002</v>
          </cell>
          <cell r="I53">
            <v>0</v>
          </cell>
          <cell r="J53">
            <v>0</v>
          </cell>
          <cell r="K53">
            <v>2.2000000000000002</v>
          </cell>
          <cell r="L53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>
        <row r="5">
          <cell r="A5" t="str">
            <v>A01</v>
          </cell>
          <cell r="B5" t="str">
            <v>1000100A</v>
          </cell>
          <cell r="C5" t="str">
            <v xml:space="preserve">FORNECIMENTO DE AÇO </v>
          </cell>
          <cell r="D5" t="str">
            <v>M3</v>
          </cell>
          <cell r="E5">
            <v>2.8</v>
          </cell>
        </row>
        <row r="6">
          <cell r="A6" t="str">
            <v>A02</v>
          </cell>
          <cell r="B6" t="str">
            <v>1000101A</v>
          </cell>
          <cell r="C6" t="str">
            <v>DESMATAMENTO DE JAZIDA</v>
          </cell>
          <cell r="D6" t="str">
            <v>M2</v>
          </cell>
          <cell r="E6">
            <v>0.94</v>
          </cell>
        </row>
        <row r="7">
          <cell r="A7" t="str">
            <v>A03</v>
          </cell>
          <cell r="B7" t="str">
            <v>1000102A</v>
          </cell>
          <cell r="C7" t="str">
            <v>EXPURGO DE JAZIDA</v>
          </cell>
          <cell r="D7" t="str">
            <v>M3</v>
          </cell>
          <cell r="E7">
            <v>4.97</v>
          </cell>
        </row>
        <row r="8">
          <cell r="A8" t="str">
            <v>A04</v>
          </cell>
          <cell r="B8" t="str">
            <v>1000103A</v>
          </cell>
          <cell r="C8" t="str">
            <v>ESC. CARGA MATERIAL  DE JAZIDA</v>
          </cell>
          <cell r="D8" t="str">
            <v>M3</v>
          </cell>
          <cell r="E8">
            <v>4.55</v>
          </cell>
        </row>
        <row r="9">
          <cell r="A9" t="str">
            <v>A05</v>
          </cell>
          <cell r="B9" t="str">
            <v>1000106A</v>
          </cell>
          <cell r="C9" t="str">
            <v>OBTENÇÃO DE GRAMA PARA REPLANTIO</v>
          </cell>
          <cell r="D9" t="str">
            <v>M2</v>
          </cell>
          <cell r="E9">
            <v>1.34</v>
          </cell>
        </row>
        <row r="10">
          <cell r="A10" t="str">
            <v>A06</v>
          </cell>
          <cell r="B10" t="str">
            <v>1000107A</v>
          </cell>
          <cell r="C10" t="str">
            <v>COMPACTAÇÃO MANUAL</v>
          </cell>
          <cell r="D10" t="str">
            <v>M3</v>
          </cell>
          <cell r="E10">
            <v>10.73</v>
          </cell>
        </row>
        <row r="11">
          <cell r="A11" t="str">
            <v>A07</v>
          </cell>
          <cell r="B11" t="str">
            <v>1000108A</v>
          </cell>
          <cell r="C11" t="str">
            <v>GUIA DE MADEIRA - 2,5 x 7,0 CM</v>
          </cell>
          <cell r="D11" t="str">
            <v>M</v>
          </cell>
          <cell r="E11">
            <v>13.14</v>
          </cell>
        </row>
        <row r="12">
          <cell r="A12" t="str">
            <v>A08</v>
          </cell>
          <cell r="B12" t="str">
            <v>1000109A</v>
          </cell>
          <cell r="C12" t="str">
            <v>CAIAÇÃO EM DUAS DEMÃOS COM SUPERCAL</v>
          </cell>
          <cell r="D12" t="str">
            <v>M2</v>
          </cell>
          <cell r="E12">
            <v>2.27</v>
          </cell>
        </row>
        <row r="13">
          <cell r="A13" t="str">
            <v>A09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str">
            <v>A10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str">
            <v>A11</v>
          </cell>
          <cell r="B15" t="str">
            <v>1000503A</v>
          </cell>
          <cell r="C15" t="e">
            <v>#REF!</v>
          </cell>
          <cell r="D15" t="e">
            <v>#REF!</v>
          </cell>
          <cell r="E15" t="e">
            <v>#REF!</v>
          </cell>
        </row>
        <row r="16">
          <cell r="A16" t="str">
            <v>A12</v>
          </cell>
          <cell r="B16" t="str">
            <v>1000401A</v>
          </cell>
          <cell r="C16" t="str">
            <v>USINAGEM DE C.B.U.Q.</v>
          </cell>
          <cell r="D16" t="str">
            <v>TON</v>
          </cell>
          <cell r="E16">
            <v>80.709999999999994</v>
          </cell>
        </row>
        <row r="17">
          <cell r="A17" t="str">
            <v>A13</v>
          </cell>
          <cell r="B17" t="str">
            <v>1000201A</v>
          </cell>
          <cell r="C17" t="str">
            <v>AREIA DE RIO EXTRAÍDA</v>
          </cell>
          <cell r="D17" t="str">
            <v>M3</v>
          </cell>
          <cell r="E17">
            <v>4.0199999999999996</v>
          </cell>
        </row>
        <row r="18">
          <cell r="A18" t="str">
            <v>A14</v>
          </cell>
          <cell r="B18" t="str">
            <v>1001003A</v>
          </cell>
          <cell r="C18" t="str">
            <v>CONCRETO C/CONS. 210 KG/M3(10MPA) CONF. E LANÇ.</v>
          </cell>
          <cell r="D18" t="str">
            <v>M3</v>
          </cell>
          <cell r="E18">
            <v>262.35000000000002</v>
          </cell>
        </row>
        <row r="19">
          <cell r="A19" t="str">
            <v>A15</v>
          </cell>
          <cell r="B19" t="str">
            <v>1000602A</v>
          </cell>
          <cell r="C19" t="str">
            <v>ARG. CIMENTO E AREIA S/PEN. TRAÇO 1:4</v>
          </cell>
          <cell r="D19" t="str">
            <v>M3</v>
          </cell>
          <cell r="E19">
            <v>283.38</v>
          </cell>
        </row>
        <row r="20">
          <cell r="A20" t="str">
            <v>A16</v>
          </cell>
          <cell r="B20" t="str">
            <v>1000801A</v>
          </cell>
          <cell r="C20" t="e">
            <v>#REF!</v>
          </cell>
          <cell r="D20" t="e">
            <v>#REF!</v>
          </cell>
          <cell r="E20" t="e">
            <v>#REF!</v>
          </cell>
        </row>
        <row r="21">
          <cell r="A21" t="str">
            <v>A17</v>
          </cell>
          <cell r="B21" t="str">
            <v>1000802A</v>
          </cell>
          <cell r="C21" t="str">
            <v>FORMA MADEIRA COMPENSADA</v>
          </cell>
          <cell r="D21" t="str">
            <v>M2</v>
          </cell>
          <cell r="E21">
            <v>42.24</v>
          </cell>
        </row>
        <row r="22">
          <cell r="A22" t="str">
            <v>A18</v>
          </cell>
          <cell r="B22" t="str">
            <v>1000901A</v>
          </cell>
          <cell r="C22" t="str">
            <v>FÔRMA COMUM DE MADEIRA</v>
          </cell>
          <cell r="D22" t="str">
            <v>M2</v>
          </cell>
          <cell r="E22">
            <v>58.48</v>
          </cell>
        </row>
        <row r="23">
          <cell r="A23" t="str">
            <v>A19</v>
          </cell>
          <cell r="B23" t="str">
            <v>1000104A</v>
          </cell>
          <cell r="C23" t="str">
            <v>CONCRETO ESTR. FCK=15MPA CONF. E LANÇ.</v>
          </cell>
          <cell r="D23" t="str">
            <v>M3</v>
          </cell>
          <cell r="E23">
            <v>267.74</v>
          </cell>
        </row>
        <row r="24">
          <cell r="A24" t="str">
            <v>A20</v>
          </cell>
          <cell r="B24" t="str">
            <v>1001201A</v>
          </cell>
          <cell r="C24" t="e">
            <v>#REF!</v>
          </cell>
          <cell r="D24" t="e">
            <v>#REF!</v>
          </cell>
          <cell r="E24" t="e">
            <v>#REF!</v>
          </cell>
        </row>
        <row r="25">
          <cell r="A25" t="str">
            <v>A21</v>
          </cell>
          <cell r="B25" t="str">
            <v>1000105A</v>
          </cell>
          <cell r="C25" t="str">
            <v>CONCRETO ESTR. FCK=12MPA CONF. E LANÇ.</v>
          </cell>
          <cell r="D25" t="str">
            <v>M3</v>
          </cell>
          <cell r="E25">
            <v>360.97</v>
          </cell>
        </row>
        <row r="26">
          <cell r="A26" t="str">
            <v>A22</v>
          </cell>
          <cell r="B26" t="str">
            <v>1000802A</v>
          </cell>
          <cell r="C26" t="str">
            <v>FORMA MADEIRA COMPENSADA</v>
          </cell>
          <cell r="D26" t="str">
            <v>M2</v>
          </cell>
          <cell r="E26">
            <v>42.24</v>
          </cell>
        </row>
        <row r="27">
          <cell r="A27" t="str">
            <v>A23</v>
          </cell>
          <cell r="B27" t="str">
            <v>600301A</v>
          </cell>
          <cell r="C27" t="e">
            <v>#REF!</v>
          </cell>
          <cell r="D27" t="e">
            <v>#REF!</v>
          </cell>
          <cell r="E27" t="e">
            <v>#REF!</v>
          </cell>
        </row>
        <row r="28">
          <cell r="A28" t="str">
            <v>A24</v>
          </cell>
          <cell r="B28" t="str">
            <v>1000202A</v>
          </cell>
          <cell r="C28" t="e">
            <v>#REF!</v>
          </cell>
          <cell r="D28" t="e">
            <v>#REF!</v>
          </cell>
          <cell r="E28" t="e">
            <v>#REF!</v>
          </cell>
        </row>
        <row r="29">
          <cell r="A29" t="str">
            <v>A25</v>
          </cell>
        </row>
        <row r="30">
          <cell r="A30" t="str">
            <v>A26</v>
          </cell>
          <cell r="B30">
            <v>1100106</v>
          </cell>
          <cell r="C30" t="e">
            <v>#REF!</v>
          </cell>
          <cell r="D30" t="str">
            <v>TON</v>
          </cell>
          <cell r="E30" t="e">
            <v>#REF!</v>
          </cell>
        </row>
        <row r="31">
          <cell r="A31" t="str">
            <v>A27</v>
          </cell>
          <cell r="B31" t="str">
            <v>1001004A</v>
          </cell>
          <cell r="C31" t="e">
            <v>#REF!</v>
          </cell>
          <cell r="D31" t="e">
            <v>#REF!</v>
          </cell>
          <cell r="E31" t="e">
            <v>#REF!</v>
          </cell>
        </row>
        <row r="32">
          <cell r="A32" t="str">
            <v>A28</v>
          </cell>
          <cell r="B32" t="str">
            <v>1001006A</v>
          </cell>
          <cell r="C32" t="e">
            <v>#REF!</v>
          </cell>
          <cell r="D32" t="e">
            <v>#REF!</v>
          </cell>
          <cell r="E32" t="e">
            <v>#REF!</v>
          </cell>
        </row>
        <row r="33">
          <cell r="A33" t="str">
            <v>A29</v>
          </cell>
          <cell r="B33" t="str">
            <v>1001007A</v>
          </cell>
          <cell r="C33" t="e">
            <v>#REF!</v>
          </cell>
          <cell r="D33" t="e">
            <v>#REF!</v>
          </cell>
          <cell r="E33" t="e">
            <v>#REF!</v>
          </cell>
        </row>
        <row r="34">
          <cell r="A34" t="str">
            <v>A30</v>
          </cell>
          <cell r="B34" t="str">
            <v>1001008A</v>
          </cell>
          <cell r="C34" t="e">
            <v>#REF!</v>
          </cell>
          <cell r="D34" t="e">
            <v>#REF!</v>
          </cell>
          <cell r="E34" t="e">
            <v>#REF!</v>
          </cell>
        </row>
        <row r="35">
          <cell r="A35" t="str">
            <v>A31</v>
          </cell>
          <cell r="B35" t="str">
            <v>1001009A</v>
          </cell>
          <cell r="C35" t="e">
            <v>#REF!</v>
          </cell>
          <cell r="D35" t="e">
            <v>#REF!</v>
          </cell>
          <cell r="E35" t="e">
            <v>#REF!</v>
          </cell>
        </row>
        <row r="36">
          <cell r="A36" t="str">
            <v>A32</v>
          </cell>
          <cell r="B36" t="str">
            <v>1001101A</v>
          </cell>
          <cell r="C36" t="e">
            <v>#REF!</v>
          </cell>
          <cell r="D36" t="e">
            <v>#REF!</v>
          </cell>
          <cell r="E36" t="e">
            <v>#REF!</v>
          </cell>
        </row>
        <row r="37">
          <cell r="A37" t="str">
            <v>A33</v>
          </cell>
          <cell r="B37" t="str">
            <v>1000601A</v>
          </cell>
          <cell r="C37" t="str">
            <v>ARGAMASSA DE CIMENTO/AREIA 1:3</v>
          </cell>
          <cell r="D37" t="str">
            <v>M3</v>
          </cell>
          <cell r="E37">
            <v>465.09</v>
          </cell>
        </row>
        <row r="38">
          <cell r="A38" t="str">
            <v>A34</v>
          </cell>
          <cell r="B38" t="str">
            <v>1000901A</v>
          </cell>
          <cell r="C38" t="str">
            <v>FÔRMA COMUM DE MADEIRA</v>
          </cell>
          <cell r="D38" t="str">
            <v>M2</v>
          </cell>
          <cell r="E38">
            <v>58.48</v>
          </cell>
        </row>
        <row r="39">
          <cell r="A39" t="str">
            <v>A35</v>
          </cell>
        </row>
        <row r="40">
          <cell r="A40" t="str">
            <v>A36</v>
          </cell>
          <cell r="B40" t="str">
            <v>0400601A</v>
          </cell>
          <cell r="C40" t="str">
            <v>ESC. MANUAL SOLO 1ª CAT PROF. ATÉ 1,50 m</v>
          </cell>
          <cell r="D40" t="str">
            <v>M3</v>
          </cell>
          <cell r="E40">
            <v>26.71</v>
          </cell>
        </row>
        <row r="41">
          <cell r="A41" t="str">
            <v>A37</v>
          </cell>
          <cell r="B41" t="str">
            <v>0400602A</v>
          </cell>
          <cell r="C41" t="e">
            <v>#REF!</v>
          </cell>
          <cell r="D41" t="e">
            <v>#REF!</v>
          </cell>
          <cell r="E41" t="e">
            <v>#REF!</v>
          </cell>
        </row>
        <row r="42">
          <cell r="A42" t="str">
            <v>A38</v>
          </cell>
          <cell r="B42" t="str">
            <v>0400603A</v>
          </cell>
          <cell r="C42" t="e">
            <v>#REF!</v>
          </cell>
          <cell r="D42" t="e">
            <v>#REF!</v>
          </cell>
          <cell r="E42" t="e">
            <v>#REF!</v>
          </cell>
        </row>
        <row r="43">
          <cell r="A43" t="str">
            <v>A39</v>
          </cell>
          <cell r="B43" t="str">
            <v>0400701A</v>
          </cell>
          <cell r="C43" t="e">
            <v>#REF!</v>
          </cell>
          <cell r="D43" t="e">
            <v>#REF!</v>
          </cell>
          <cell r="E43" t="e">
            <v>#REF!</v>
          </cell>
        </row>
        <row r="44">
          <cell r="A44" t="str">
            <v>A40</v>
          </cell>
        </row>
        <row r="45">
          <cell r="A45" t="str">
            <v>A41</v>
          </cell>
          <cell r="B45" t="str">
            <v>0400101B</v>
          </cell>
          <cell r="C45" t="e">
            <v>#REF!</v>
          </cell>
          <cell r="D45" t="e">
            <v>#REF!</v>
          </cell>
          <cell r="E45" t="e">
            <v>#REF!</v>
          </cell>
        </row>
        <row r="46">
          <cell r="A46" t="str">
            <v>A42</v>
          </cell>
          <cell r="B46" t="str">
            <v>0400201A</v>
          </cell>
          <cell r="C46" t="e">
            <v>#REF!</v>
          </cell>
          <cell r="D46" t="e">
            <v>#REF!</v>
          </cell>
          <cell r="E46" t="e">
            <v>#REF!</v>
          </cell>
        </row>
        <row r="47">
          <cell r="A47" t="str">
            <v>A43</v>
          </cell>
          <cell r="B47" t="str">
            <v>1001005A</v>
          </cell>
          <cell r="C47" t="e">
            <v>#REF!</v>
          </cell>
          <cell r="D47" t="e">
            <v>#REF!</v>
          </cell>
          <cell r="E47" t="e">
            <v>#REF!</v>
          </cell>
        </row>
        <row r="48">
          <cell r="A48" t="str">
            <v>A44</v>
          </cell>
          <cell r="B48" t="str">
            <v>0400101C</v>
          </cell>
          <cell r="C48" t="e">
            <v>#REF!</v>
          </cell>
          <cell r="D48" t="e">
            <v>#REF!</v>
          </cell>
          <cell r="E48" t="e">
            <v>#REF!</v>
          </cell>
        </row>
        <row r="49">
          <cell r="A49" t="str">
            <v>A45</v>
          </cell>
          <cell r="B49" t="str">
            <v>0400101D</v>
          </cell>
          <cell r="C49" t="e">
            <v>#REF!</v>
          </cell>
          <cell r="D49" t="e">
            <v>#REF!</v>
          </cell>
          <cell r="E49" t="e">
            <v>#REF!</v>
          </cell>
        </row>
        <row r="50">
          <cell r="A50" t="str">
            <v>A46</v>
          </cell>
          <cell r="B50" t="str">
            <v>1000901B</v>
          </cell>
          <cell r="C50" t="str">
            <v>ARMADURA CA-50 MÉDIA D= 6,3 A 10,0 mm</v>
          </cell>
          <cell r="D50" t="str">
            <v>KG</v>
          </cell>
          <cell r="E50">
            <v>7.14</v>
          </cell>
        </row>
        <row r="51">
          <cell r="A51" t="str">
            <v>A47</v>
          </cell>
          <cell r="B51" t="str">
            <v>1001002A</v>
          </cell>
          <cell r="C51" t="str">
            <v>CONCRETO P/VIBR., FCK 13,5 MPa COM AGREGADO ADQUIRIDO (S/TRANSP)</v>
          </cell>
          <cell r="D51" t="str">
            <v>M3</v>
          </cell>
          <cell r="E51">
            <v>246.6</v>
          </cell>
        </row>
        <row r="52">
          <cell r="A52" t="str">
            <v>A48</v>
          </cell>
          <cell r="B52" t="str">
            <v>XXXXXX</v>
          </cell>
          <cell r="C52" t="e">
            <v>#REF!</v>
          </cell>
          <cell r="D52" t="e">
            <v>#REF!</v>
          </cell>
          <cell r="E52" t="e">
            <v>#REF!</v>
          </cell>
        </row>
        <row r="53">
          <cell r="A53" t="str">
            <v>A49</v>
          </cell>
          <cell r="B53" t="str">
            <v>XXXXXX</v>
          </cell>
          <cell r="C53" t="e">
            <v>#REF!</v>
          </cell>
          <cell r="D53" t="e">
            <v>#REF!</v>
          </cell>
          <cell r="E53" t="e">
            <v>#REF!</v>
          </cell>
        </row>
        <row r="54">
          <cell r="A54" t="str">
            <v>A50</v>
          </cell>
          <cell r="B54" t="str">
            <v>XXXXXX</v>
          </cell>
          <cell r="C54" t="e">
            <v>#REF!</v>
          </cell>
          <cell r="D54" t="e">
            <v>#REF!</v>
          </cell>
          <cell r="E54" t="e">
            <v>#REF!</v>
          </cell>
        </row>
        <row r="55">
          <cell r="A55" t="str">
            <v>A51</v>
          </cell>
          <cell r="B55" t="str">
            <v>XXXXXX</v>
          </cell>
          <cell r="C55" t="e">
            <v>#REF!</v>
          </cell>
          <cell r="D55" t="e">
            <v>#REF!</v>
          </cell>
          <cell r="E55" t="e">
            <v>#REF!</v>
          </cell>
        </row>
        <row r="56">
          <cell r="A56" t="str">
            <v>A52</v>
          </cell>
          <cell r="B56" t="str">
            <v>XXXXXX</v>
          </cell>
          <cell r="C56" t="e">
            <v>#REF!</v>
          </cell>
          <cell r="D56" t="e">
            <v>#REF!</v>
          </cell>
          <cell r="E56" t="e">
            <v>#REF!</v>
          </cell>
        </row>
        <row r="57">
          <cell r="A57" t="str">
            <v>A53</v>
          </cell>
          <cell r="B57" t="str">
            <v>XXXXXX</v>
          </cell>
          <cell r="C57" t="e">
            <v>#REF!</v>
          </cell>
          <cell r="D57" t="e">
            <v>#REF!</v>
          </cell>
          <cell r="E57" t="e">
            <v>#REF!</v>
          </cell>
        </row>
        <row r="58">
          <cell r="A58" t="str">
            <v>A54</v>
          </cell>
          <cell r="B58" t="str">
            <v>XXXXXX</v>
          </cell>
          <cell r="C58" t="e">
            <v>#REF!</v>
          </cell>
          <cell r="D58" t="e">
            <v>#REF!</v>
          </cell>
          <cell r="E58" t="e">
            <v>#REF!</v>
          </cell>
        </row>
        <row r="59">
          <cell r="A59" t="str">
            <v>A55</v>
          </cell>
          <cell r="B59" t="str">
            <v>XXXXXX</v>
          </cell>
          <cell r="C59" t="e">
            <v>#REF!</v>
          </cell>
          <cell r="D59" t="e">
            <v>#REF!</v>
          </cell>
          <cell r="E59" t="e">
            <v>#REF!</v>
          </cell>
        </row>
        <row r="60">
          <cell r="A60" t="str">
            <v>A56</v>
          </cell>
          <cell r="B60" t="str">
            <v>XXXXXX</v>
          </cell>
          <cell r="C60" t="e">
            <v>#REF!</v>
          </cell>
          <cell r="D60" t="e">
            <v>#REF!</v>
          </cell>
          <cell r="E60" t="e">
            <v>#REF!</v>
          </cell>
        </row>
        <row r="61">
          <cell r="A61" t="str">
            <v>A57</v>
          </cell>
          <cell r="B61" t="str">
            <v>XXXXXX</v>
          </cell>
          <cell r="C61" t="e">
            <v>#REF!</v>
          </cell>
          <cell r="D61" t="e">
            <v>#REF!</v>
          </cell>
          <cell r="E61" t="e">
            <v>#REF!</v>
          </cell>
        </row>
        <row r="62">
          <cell r="A62" t="str">
            <v>A58</v>
          </cell>
          <cell r="B62" t="str">
            <v>XXXXXX</v>
          </cell>
          <cell r="C62" t="e">
            <v>#REF!</v>
          </cell>
          <cell r="D62" t="e">
            <v>#REF!</v>
          </cell>
          <cell r="E62" t="e">
            <v>#REF!</v>
          </cell>
        </row>
        <row r="63">
          <cell r="A63" t="str">
            <v>A59</v>
          </cell>
          <cell r="B63" t="str">
            <v>XXXXXX</v>
          </cell>
          <cell r="C63" t="e">
            <v>#REF!</v>
          </cell>
          <cell r="D63" t="e">
            <v>#REF!</v>
          </cell>
          <cell r="E63" t="e">
            <v>#REF!</v>
          </cell>
        </row>
        <row r="64">
          <cell r="A64" t="str">
            <v>A60</v>
          </cell>
          <cell r="B64" t="str">
            <v>XXXXXX</v>
          </cell>
          <cell r="C64" t="e">
            <v>#REF!</v>
          </cell>
          <cell r="D64" t="e">
            <v>#REF!</v>
          </cell>
          <cell r="E64" t="e">
            <v>#REF!</v>
          </cell>
        </row>
        <row r="65">
          <cell r="A65" t="str">
            <v>A61</v>
          </cell>
          <cell r="B65" t="str">
            <v>XXXXXX</v>
          </cell>
          <cell r="C65" t="e">
            <v>#REF!</v>
          </cell>
          <cell r="D65" t="e">
            <v>#REF!</v>
          </cell>
          <cell r="E65" t="e">
            <v>#REF!</v>
          </cell>
        </row>
        <row r="66">
          <cell r="A66" t="str">
            <v>A62</v>
          </cell>
          <cell r="B66" t="str">
            <v>XXXXXX</v>
          </cell>
          <cell r="C66" t="e">
            <v>#REF!</v>
          </cell>
          <cell r="D66" t="e">
            <v>#REF!</v>
          </cell>
          <cell r="E66" t="e">
            <v>#REF!</v>
          </cell>
        </row>
        <row r="67">
          <cell r="A67" t="str">
            <v>A63</v>
          </cell>
          <cell r="B67" t="str">
            <v>XXXXXX</v>
          </cell>
          <cell r="C67" t="e">
            <v>#REF!</v>
          </cell>
          <cell r="D67" t="e">
            <v>#REF!</v>
          </cell>
          <cell r="E67" t="e">
            <v>#REF!</v>
          </cell>
        </row>
        <row r="68">
          <cell r="A68" t="str">
            <v>A64</v>
          </cell>
          <cell r="B68" t="str">
            <v>XXXXXX</v>
          </cell>
          <cell r="C68" t="e">
            <v>#REF!</v>
          </cell>
          <cell r="D68" t="e">
            <v>#REF!</v>
          </cell>
          <cell r="E68" t="e">
            <v>#REF!</v>
          </cell>
        </row>
        <row r="69">
          <cell r="A69" t="str">
            <v>A65</v>
          </cell>
          <cell r="B69" t="str">
            <v>XXXXXX</v>
          </cell>
          <cell r="C69" t="e">
            <v>#REF!</v>
          </cell>
          <cell r="D69" t="e">
            <v>#REF!</v>
          </cell>
          <cell r="E69" t="e">
            <v>#REF!</v>
          </cell>
        </row>
        <row r="70">
          <cell r="A70" t="str">
            <v>A66</v>
          </cell>
          <cell r="B70" t="str">
            <v>XXXXXX</v>
          </cell>
          <cell r="C70" t="e">
            <v>#REF!</v>
          </cell>
          <cell r="D70" t="e">
            <v>#REF!</v>
          </cell>
          <cell r="E70" t="e">
            <v>#REF!</v>
          </cell>
        </row>
        <row r="71">
          <cell r="A71" t="str">
            <v>A67</v>
          </cell>
          <cell r="B71" t="str">
            <v>XXXXXX</v>
          </cell>
          <cell r="C71" t="e">
            <v>#REF!</v>
          </cell>
          <cell r="D71" t="e">
            <v>#REF!</v>
          </cell>
          <cell r="E71" t="e">
            <v>#REF!</v>
          </cell>
        </row>
        <row r="72">
          <cell r="A72" t="str">
            <v>A68</v>
          </cell>
          <cell r="B72" t="str">
            <v>XXXXXX</v>
          </cell>
          <cell r="C72" t="e">
            <v>#REF!</v>
          </cell>
          <cell r="D72" t="e">
            <v>#REF!</v>
          </cell>
          <cell r="E72" t="e">
            <v>#REF!</v>
          </cell>
        </row>
        <row r="73">
          <cell r="A73" t="str">
            <v>A69</v>
          </cell>
          <cell r="B73" t="str">
            <v>XXXXXX</v>
          </cell>
          <cell r="C73" t="e">
            <v>#REF!</v>
          </cell>
          <cell r="D73" t="e">
            <v>#REF!</v>
          </cell>
          <cell r="E73" t="e">
            <v>#REF!</v>
          </cell>
        </row>
        <row r="74">
          <cell r="A74" t="str">
            <v>A70</v>
          </cell>
          <cell r="B74" t="str">
            <v>XXXXXX</v>
          </cell>
          <cell r="C74" t="e">
            <v>#REF!</v>
          </cell>
          <cell r="D74" t="e">
            <v>#REF!</v>
          </cell>
          <cell r="E74" t="e">
            <v>#REF!</v>
          </cell>
        </row>
        <row r="75">
          <cell r="A75" t="str">
            <v>A71</v>
          </cell>
          <cell r="B75" t="str">
            <v>XXXXXX</v>
          </cell>
          <cell r="C75" t="e">
            <v>#REF!</v>
          </cell>
          <cell r="D75" t="e">
            <v>#REF!</v>
          </cell>
          <cell r="E75" t="e">
            <v>#REF!</v>
          </cell>
        </row>
        <row r="76">
          <cell r="A76" t="str">
            <v>A72</v>
          </cell>
          <cell r="B76" t="str">
            <v>XXXXXX</v>
          </cell>
          <cell r="C76" t="e">
            <v>#REF!</v>
          </cell>
          <cell r="D76" t="e">
            <v>#REF!</v>
          </cell>
          <cell r="E76" t="e">
            <v>#REF!</v>
          </cell>
        </row>
        <row r="77">
          <cell r="A77" t="str">
            <v>A73</v>
          </cell>
          <cell r="B77" t="str">
            <v>XXXXXX</v>
          </cell>
          <cell r="C77" t="e">
            <v>#REF!</v>
          </cell>
          <cell r="D77" t="e">
            <v>#REF!</v>
          </cell>
          <cell r="E77" t="e">
            <v>#REF!</v>
          </cell>
        </row>
        <row r="78">
          <cell r="A78" t="str">
            <v>A74</v>
          </cell>
          <cell r="B78" t="str">
            <v>XXXXXX</v>
          </cell>
          <cell r="C78" t="e">
            <v>#REF!</v>
          </cell>
          <cell r="D78" t="e">
            <v>#REF!</v>
          </cell>
          <cell r="E78" t="e">
            <v>#REF!</v>
          </cell>
        </row>
        <row r="79">
          <cell r="A79" t="str">
            <v>A75</v>
          </cell>
          <cell r="B79" t="str">
            <v>XXXXXX</v>
          </cell>
          <cell r="C79" t="e">
            <v>#REF!</v>
          </cell>
          <cell r="D79" t="e">
            <v>#REF!</v>
          </cell>
          <cell r="E79" t="e">
            <v>#REF!</v>
          </cell>
        </row>
        <row r="80">
          <cell r="A80" t="str">
            <v>A76</v>
          </cell>
          <cell r="B80" t="str">
            <v>XXXXXX</v>
          </cell>
          <cell r="C80" t="e">
            <v>#REF!</v>
          </cell>
          <cell r="D80" t="e">
            <v>#REF!</v>
          </cell>
          <cell r="E80" t="e">
            <v>#REF!</v>
          </cell>
        </row>
        <row r="81">
          <cell r="A81" t="str">
            <v>A77</v>
          </cell>
          <cell r="B81" t="str">
            <v>XXXXXX</v>
          </cell>
          <cell r="C81" t="e">
            <v>#REF!</v>
          </cell>
          <cell r="D81" t="e">
            <v>#REF!</v>
          </cell>
          <cell r="E81" t="e">
            <v>#REF!</v>
          </cell>
        </row>
        <row r="82">
          <cell r="A82" t="str">
            <v>A78</v>
          </cell>
          <cell r="B82" t="str">
            <v>XXXXXX</v>
          </cell>
          <cell r="C82" t="e">
            <v>#REF!</v>
          </cell>
          <cell r="D82" t="e">
            <v>#REF!</v>
          </cell>
          <cell r="E82" t="e">
            <v>#REF!</v>
          </cell>
        </row>
        <row r="83">
          <cell r="A83" t="str">
            <v>A79</v>
          </cell>
          <cell r="B83" t="str">
            <v>XXXXXX</v>
          </cell>
          <cell r="C83" t="e">
            <v>#REF!</v>
          </cell>
          <cell r="D83" t="e">
            <v>#REF!</v>
          </cell>
          <cell r="E83" t="e">
            <v>#REF!</v>
          </cell>
        </row>
        <row r="84">
          <cell r="A84" t="str">
            <v>A80</v>
          </cell>
          <cell r="B84" t="str">
            <v>XXXXXX</v>
          </cell>
          <cell r="C84" t="e">
            <v>#REF!</v>
          </cell>
          <cell r="D84" t="e">
            <v>#REF!</v>
          </cell>
          <cell r="E84" t="e">
            <v>#REF!</v>
          </cell>
        </row>
        <row r="85">
          <cell r="A85" t="str">
            <v>A81</v>
          </cell>
          <cell r="B85" t="str">
            <v>XXXXXX</v>
          </cell>
          <cell r="C85" t="e">
            <v>#REF!</v>
          </cell>
          <cell r="D85" t="e">
            <v>#REF!</v>
          </cell>
          <cell r="E85" t="e">
            <v>#REF!</v>
          </cell>
        </row>
        <row r="86">
          <cell r="A86" t="str">
            <v>A82</v>
          </cell>
          <cell r="B86" t="str">
            <v>XXXXXX</v>
          </cell>
          <cell r="C86" t="e">
            <v>#REF!</v>
          </cell>
          <cell r="D86" t="e">
            <v>#REF!</v>
          </cell>
          <cell r="E86" t="e">
            <v>#REF!</v>
          </cell>
        </row>
        <row r="87">
          <cell r="A87" t="str">
            <v>A83</v>
          </cell>
          <cell r="B87" t="str">
            <v>XXXXXX</v>
          </cell>
          <cell r="C87" t="e">
            <v>#REF!</v>
          </cell>
          <cell r="D87" t="e">
            <v>#REF!</v>
          </cell>
          <cell r="E87" t="e">
            <v>#REF!</v>
          </cell>
        </row>
        <row r="88">
          <cell r="A88" t="str">
            <v>A84</v>
          </cell>
          <cell r="B88" t="str">
            <v>XXXXXX</v>
          </cell>
          <cell r="C88" t="e">
            <v>#REF!</v>
          </cell>
          <cell r="D88" t="e">
            <v>#REF!</v>
          </cell>
          <cell r="E88" t="e">
            <v>#REF!</v>
          </cell>
        </row>
        <row r="89">
          <cell r="A89" t="str">
            <v>A85</v>
          </cell>
          <cell r="B89" t="str">
            <v>XXXXXX</v>
          </cell>
          <cell r="C89" t="e">
            <v>#REF!</v>
          </cell>
          <cell r="D89" t="e">
            <v>#REF!</v>
          </cell>
          <cell r="E89" t="e">
            <v>#REF!</v>
          </cell>
        </row>
        <row r="90">
          <cell r="A90" t="str">
            <v>A86</v>
          </cell>
          <cell r="B90" t="str">
            <v>XXXXXX</v>
          </cell>
          <cell r="C90" t="e">
            <v>#REF!</v>
          </cell>
          <cell r="D90" t="e">
            <v>#REF!</v>
          </cell>
          <cell r="E90" t="e">
            <v>#REF!</v>
          </cell>
        </row>
        <row r="91">
          <cell r="A91" t="str">
            <v>A87</v>
          </cell>
          <cell r="B91" t="str">
            <v>XXXXXX</v>
          </cell>
          <cell r="C91" t="e">
            <v>#REF!</v>
          </cell>
          <cell r="D91" t="e">
            <v>#REF!</v>
          </cell>
          <cell r="E91" t="e">
            <v>#REF!</v>
          </cell>
        </row>
        <row r="92">
          <cell r="A92" t="str">
            <v>A88</v>
          </cell>
          <cell r="B92" t="str">
            <v>XXXXXX</v>
          </cell>
          <cell r="C92" t="e">
            <v>#REF!</v>
          </cell>
          <cell r="D92" t="e">
            <v>#REF!</v>
          </cell>
          <cell r="E92" t="e">
            <v>#REF!</v>
          </cell>
        </row>
        <row r="93">
          <cell r="A93" t="str">
            <v>A89</v>
          </cell>
          <cell r="B93" t="str">
            <v>XXXXXX</v>
          </cell>
          <cell r="C93" t="e">
            <v>#REF!</v>
          </cell>
          <cell r="D93" t="e">
            <v>#REF!</v>
          </cell>
          <cell r="E93" t="e">
            <v>#REF!</v>
          </cell>
        </row>
        <row r="94">
          <cell r="A94" t="str">
            <v>A90</v>
          </cell>
          <cell r="B94" t="str">
            <v>XXXXXX</v>
          </cell>
          <cell r="C94" t="e">
            <v>#REF!</v>
          </cell>
          <cell r="D94" t="e">
            <v>#REF!</v>
          </cell>
          <cell r="E94" t="e">
            <v>#REF!</v>
          </cell>
        </row>
        <row r="95">
          <cell r="A95" t="str">
            <v>A91</v>
          </cell>
          <cell r="B95" t="str">
            <v>XXXXXX</v>
          </cell>
          <cell r="C95" t="e">
            <v>#REF!</v>
          </cell>
          <cell r="D95" t="e">
            <v>#REF!</v>
          </cell>
          <cell r="E95" t="e">
            <v>#REF!</v>
          </cell>
        </row>
        <row r="96">
          <cell r="A96" t="str">
            <v>A92</v>
          </cell>
          <cell r="B96" t="str">
            <v>XXXXXX</v>
          </cell>
          <cell r="C96" t="e">
            <v>#REF!</v>
          </cell>
          <cell r="D96" t="e">
            <v>#REF!</v>
          </cell>
          <cell r="E96" t="e">
            <v>#REF!</v>
          </cell>
        </row>
        <row r="97">
          <cell r="A97" t="str">
            <v>A93</v>
          </cell>
          <cell r="B97" t="str">
            <v>XXXXXX</v>
          </cell>
          <cell r="C97" t="e">
            <v>#REF!</v>
          </cell>
          <cell r="D97" t="e">
            <v>#REF!</v>
          </cell>
          <cell r="E97" t="e">
            <v>#REF!</v>
          </cell>
        </row>
        <row r="98">
          <cell r="A98" t="str">
            <v>A94</v>
          </cell>
          <cell r="B98" t="str">
            <v>XXXXXX</v>
          </cell>
          <cell r="C98" t="e">
            <v>#REF!</v>
          </cell>
          <cell r="D98" t="e">
            <v>#REF!</v>
          </cell>
          <cell r="E98" t="e">
            <v>#REF!</v>
          </cell>
        </row>
        <row r="99">
          <cell r="A99" t="str">
            <v>A95</v>
          </cell>
          <cell r="B99" t="str">
            <v>XXXXXX</v>
          </cell>
          <cell r="C99" t="e">
            <v>#REF!</v>
          </cell>
          <cell r="D99" t="e">
            <v>#REF!</v>
          </cell>
          <cell r="E99" t="e">
            <v>#REF!</v>
          </cell>
        </row>
        <row r="100">
          <cell r="A100" t="str">
            <v>A96</v>
          </cell>
          <cell r="B100" t="str">
            <v>XXXXXX</v>
          </cell>
          <cell r="C100" t="e">
            <v>#REF!</v>
          </cell>
          <cell r="D100" t="e">
            <v>#REF!</v>
          </cell>
          <cell r="E100" t="e">
            <v>#REF!</v>
          </cell>
        </row>
      </sheetData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>
        <row r="5">
          <cell r="A5" t="str">
            <v>T01</v>
          </cell>
          <cell r="B5">
            <v>1100101</v>
          </cell>
          <cell r="C5" t="e">
            <v>#REF!</v>
          </cell>
          <cell r="D5" t="e">
            <v>#REF!</v>
          </cell>
          <cell r="E5" t="e">
            <v>#REF!</v>
          </cell>
        </row>
        <row r="6">
          <cell r="A6" t="str">
            <v>T02</v>
          </cell>
          <cell r="B6">
            <v>1100102</v>
          </cell>
          <cell r="C6" t="str">
            <v>TRANSP LOCAIS COM DMT &gt; 4,0KM</v>
          </cell>
          <cell r="D6" t="str">
            <v>TON*KM</v>
          </cell>
          <cell r="E6" t="str">
            <v>0,25X+0,94</v>
          </cell>
        </row>
        <row r="7">
          <cell r="A7" t="str">
            <v>T03</v>
          </cell>
          <cell r="B7" t="str">
            <v>1100201XP</v>
          </cell>
          <cell r="C7" t="str">
            <v>TRANSP COMERCIAIS EM CAM BASCULANTE EM ROD. PAV.</v>
          </cell>
          <cell r="D7" t="str">
            <v>TON*KM</v>
          </cell>
          <cell r="E7" t="str">
            <v>0,71XP</v>
          </cell>
        </row>
        <row r="8">
          <cell r="A8" t="str">
            <v>T04</v>
          </cell>
          <cell r="B8" t="str">
            <v>1100201XNP</v>
          </cell>
          <cell r="C8" t="e">
            <v>#REF!</v>
          </cell>
          <cell r="D8" t="e">
            <v>#REF!</v>
          </cell>
          <cell r="E8" t="e">
            <v>#REF!</v>
          </cell>
        </row>
        <row r="9">
          <cell r="A9" t="str">
            <v>T05</v>
          </cell>
          <cell r="B9" t="str">
            <v>1100301XP</v>
          </cell>
          <cell r="C9" t="str">
            <v>TRANSP COMERCIAIS MAT. BET. A FRIO ROD PAV</v>
          </cell>
          <cell r="D9" t="str">
            <v>TON*KM</v>
          </cell>
          <cell r="E9" t="str">
            <v>0,31X</v>
          </cell>
        </row>
        <row r="10">
          <cell r="A10" t="str">
            <v>T06</v>
          </cell>
          <cell r="B10" t="str">
            <v>1100301XNP</v>
          </cell>
          <cell r="C10" t="str">
            <v>TRANSP COMERCIAIS MAT. BET. A QUENTE ROD PAV</v>
          </cell>
          <cell r="D10" t="str">
            <v>TON*KM</v>
          </cell>
          <cell r="E10" t="str">
            <v>0,37X</v>
          </cell>
        </row>
        <row r="11">
          <cell r="A11" t="str">
            <v>T07</v>
          </cell>
          <cell r="B11" t="str">
            <v>1100303XP</v>
          </cell>
          <cell r="C11" t="e">
            <v>#REF!</v>
          </cell>
          <cell r="D11" t="e">
            <v>#REF!</v>
          </cell>
          <cell r="E11" t="e">
            <v>#REF!</v>
          </cell>
        </row>
        <row r="12">
          <cell r="A12" t="str">
            <v>T08</v>
          </cell>
          <cell r="B12" t="str">
            <v>1100303XNP</v>
          </cell>
          <cell r="C12" t="e">
            <v>#REF!</v>
          </cell>
          <cell r="D12" t="e">
            <v>#REF!</v>
          </cell>
          <cell r="E12" t="e">
            <v>#REF!</v>
          </cell>
        </row>
        <row r="13">
          <cell r="A13" t="str">
            <v>T09</v>
          </cell>
          <cell r="B13">
            <v>1100105</v>
          </cell>
          <cell r="C13" t="e">
            <v>#REF!</v>
          </cell>
          <cell r="D13" t="e">
            <v>#REF!</v>
          </cell>
          <cell r="E13" t="e">
            <v>#REF!</v>
          </cell>
        </row>
        <row r="14">
          <cell r="A14" t="str">
            <v>T10</v>
          </cell>
          <cell r="B14" t="str">
            <v>1100202XP</v>
          </cell>
          <cell r="C14" t="e">
            <v>#REF!</v>
          </cell>
          <cell r="D14" t="e">
            <v>#REF!</v>
          </cell>
          <cell r="E14" t="e">
            <v>#REF!</v>
          </cell>
        </row>
        <row r="15">
          <cell r="A15" t="str">
            <v>T11</v>
          </cell>
          <cell r="B15">
            <v>1100201</v>
          </cell>
          <cell r="C15" t="str">
            <v>MOB/DESMOB EQUIPTOS EM CAV. MEC. PRANCHA DE 3 EIXOS</v>
          </cell>
          <cell r="D15" t="str">
            <v>KM</v>
          </cell>
          <cell r="E15" t="str">
            <v>8,15X</v>
          </cell>
        </row>
        <row r="16">
          <cell r="A16" t="str">
            <v>T12</v>
          </cell>
        </row>
        <row r="17">
          <cell r="A17" t="str">
            <v>T13</v>
          </cell>
          <cell r="B17" t="str">
            <v>?????</v>
          </cell>
          <cell r="C17" t="str">
            <v>AINDA NÃO CADASTRADA</v>
          </cell>
          <cell r="D17" t="e">
            <v>#REF!</v>
          </cell>
          <cell r="E17" t="e">
            <v>#REF!</v>
          </cell>
        </row>
        <row r="18">
          <cell r="A18" t="str">
            <v>T14</v>
          </cell>
          <cell r="B18" t="str">
            <v>?????</v>
          </cell>
          <cell r="C18" t="str">
            <v>AINDA NÃO CADASTRADA</v>
          </cell>
          <cell r="D18" t="e">
            <v>#REF!</v>
          </cell>
          <cell r="E18" t="e">
            <v>#REF!</v>
          </cell>
        </row>
        <row r="19">
          <cell r="A19" t="str">
            <v>T15</v>
          </cell>
          <cell r="B19" t="str">
            <v>?????</v>
          </cell>
          <cell r="C19" t="str">
            <v>AINDA NÃO CADASTRADA</v>
          </cell>
          <cell r="D19" t="e">
            <v>#REF!</v>
          </cell>
          <cell r="E19" t="e">
            <v>#REF!</v>
          </cell>
        </row>
        <row r="20">
          <cell r="A20" t="str">
            <v>T16</v>
          </cell>
          <cell r="B20" t="str">
            <v>?????</v>
          </cell>
          <cell r="C20" t="str">
            <v>AINDA NÃO CADASTRADA</v>
          </cell>
          <cell r="D20" t="e">
            <v>#REF!</v>
          </cell>
          <cell r="E20" t="e">
            <v>#REF!</v>
          </cell>
        </row>
        <row r="21">
          <cell r="A21" t="str">
            <v>T17</v>
          </cell>
          <cell r="B21" t="str">
            <v>?????</v>
          </cell>
          <cell r="C21" t="str">
            <v>AINDA NÃO CADASTRADA</v>
          </cell>
          <cell r="D21" t="e">
            <v>#REF!</v>
          </cell>
          <cell r="E21" t="e">
            <v>#REF!</v>
          </cell>
        </row>
        <row r="22">
          <cell r="A22" t="str">
            <v>T18</v>
          </cell>
          <cell r="B22" t="str">
            <v>?????</v>
          </cell>
          <cell r="C22" t="str">
            <v>AINDA NÃO CADASTRADA</v>
          </cell>
          <cell r="D22" t="e">
            <v>#REF!</v>
          </cell>
          <cell r="E22" t="e">
            <v>#REF!</v>
          </cell>
        </row>
      </sheetData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çosNoPrint"/>
      <sheetName val="ComparaQuantNoPrint"/>
      <sheetName val="TodasTraf-2011-NoPrint"/>
      <sheetName val="TrafPb008"/>
      <sheetName val="PavPb008"/>
      <sheetName val="TrafPb027"/>
      <sheetName val="PavPb027"/>
      <sheetName val="TrafPb033(1)"/>
      <sheetName val="PavPb033(1)"/>
      <sheetName val="TrafPb033(2)"/>
      <sheetName val="PavPb033(2)"/>
      <sheetName val="TrafPb059(1)"/>
      <sheetName val="PavPb059(1)"/>
      <sheetName val="TrafPb059(2)"/>
      <sheetName val="PavPb059(2)"/>
      <sheetName val="TrafPb061"/>
      <sheetName val="PavPb061"/>
      <sheetName val="TrafPb065"/>
      <sheetName val="PavPb065"/>
      <sheetName val="TodasTraf-2000-NoPrint"/>
      <sheetName val="Br101-NoPrint"/>
      <sheetName val="TrafAnual-NoPrint"/>
      <sheetName val="TrafContExpan-NoPrint"/>
      <sheetName val="PavComplNoPrint"/>
      <sheetName val="Principal"/>
      <sheetName val="Pb008n-RelFinal01-Dimens&amp;Compar"/>
      <sheetName val="refor out_ 2001 _ bdi_20_ ajust"/>
      <sheetName val="AUX"/>
      <sheetName val="INS"/>
      <sheetName val="TRANS"/>
      <sheetName val="EQUIP"/>
      <sheetName val="MO"/>
      <sheetName val="PLANILHA"/>
      <sheetName val="RESUMO_AUT1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7">
          <cell r="C7" t="str">
            <v>TRECHO</v>
          </cell>
          <cell r="D7" t="str">
            <v>CARRO DE PASSEIO</v>
          </cell>
          <cell r="E7" t="str">
            <v>ÔNIBUS</v>
          </cell>
          <cell r="F7" t="str">
            <v>CAMINHÃO 2C</v>
          </cell>
          <cell r="G7" t="str">
            <v>CAMINHÃO 3C</v>
          </cell>
          <cell r="H7" t="str">
            <v xml:space="preserve">SEMIREB. 2S2       </v>
          </cell>
          <cell r="I7" t="str">
            <v>SEMIREB. 2S3</v>
          </cell>
          <cell r="J7" t="str">
            <v>SEMIREB. 3S2</v>
          </cell>
          <cell r="K7" t="str">
            <v>TOTAL COMERCIAL</v>
          </cell>
          <cell r="L7" t="str">
            <v>TOTAL</v>
          </cell>
        </row>
        <row r="8">
          <cell r="C8" t="str">
            <v>Div. PB-RN - Entr. BR-230 (A)</v>
          </cell>
          <cell r="D8">
            <v>2514</v>
          </cell>
          <cell r="E8">
            <v>174</v>
          </cell>
          <cell r="F8">
            <v>407</v>
          </cell>
          <cell r="G8">
            <v>494</v>
          </cell>
          <cell r="H8">
            <v>40</v>
          </cell>
          <cell r="I8">
            <v>309</v>
          </cell>
          <cell r="J8">
            <v>68</v>
          </cell>
          <cell r="K8">
            <v>1492</v>
          </cell>
          <cell r="L8">
            <v>4006</v>
          </cell>
        </row>
        <row r="9">
          <cell r="C9" t="str">
            <v>Lucena - Praia de Campina</v>
          </cell>
          <cell r="D9">
            <v>2294</v>
          </cell>
          <cell r="E9">
            <v>126</v>
          </cell>
          <cell r="F9">
            <v>396</v>
          </cell>
          <cell r="G9">
            <v>170</v>
          </cell>
          <cell r="H9">
            <v>62</v>
          </cell>
          <cell r="I9">
            <v>0</v>
          </cell>
          <cell r="J9">
            <v>0</v>
          </cell>
          <cell r="K9">
            <v>754</v>
          </cell>
          <cell r="L9">
            <v>3048</v>
          </cell>
        </row>
        <row r="10">
          <cell r="C10" t="str">
            <v>BR-101 - Lerolândia</v>
          </cell>
          <cell r="D10">
            <v>186</v>
          </cell>
          <cell r="E10">
            <v>34</v>
          </cell>
          <cell r="F10">
            <v>48</v>
          </cell>
          <cell r="G10">
            <v>49</v>
          </cell>
          <cell r="H10">
            <v>37</v>
          </cell>
          <cell r="I10">
            <v>15</v>
          </cell>
          <cell r="J10">
            <v>0</v>
          </cell>
          <cell r="K10">
            <v>183</v>
          </cell>
          <cell r="L10">
            <v>369</v>
          </cell>
        </row>
        <row r="11">
          <cell r="C11" t="str">
            <v>Praia de Campina - Rio Tinto</v>
          </cell>
          <cell r="D11">
            <v>108</v>
          </cell>
          <cell r="E11">
            <v>4</v>
          </cell>
          <cell r="F11">
            <v>11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16</v>
          </cell>
          <cell r="L11">
            <v>124</v>
          </cell>
        </row>
        <row r="12">
          <cell r="C12" t="str">
            <v>Rio Tinto - BR-101</v>
          </cell>
          <cell r="D12">
            <v>69</v>
          </cell>
          <cell r="E12">
            <v>6</v>
          </cell>
          <cell r="F12">
            <v>36</v>
          </cell>
          <cell r="G12">
            <v>0</v>
          </cell>
          <cell r="H12">
            <v>4</v>
          </cell>
          <cell r="I12">
            <v>0</v>
          </cell>
          <cell r="J12">
            <v>0</v>
          </cell>
          <cell r="K12">
            <v>46</v>
          </cell>
          <cell r="L12">
            <v>115</v>
          </cell>
        </row>
        <row r="13">
          <cell r="C13" t="str">
            <v>BR-101 - Mataraca</v>
          </cell>
          <cell r="D13">
            <v>224</v>
          </cell>
          <cell r="E13">
            <v>40</v>
          </cell>
          <cell r="F13">
            <v>32</v>
          </cell>
          <cell r="G13">
            <v>102</v>
          </cell>
          <cell r="H13">
            <v>132</v>
          </cell>
          <cell r="I13">
            <v>0</v>
          </cell>
          <cell r="J13">
            <v>0</v>
          </cell>
          <cell r="K13">
            <v>306</v>
          </cell>
          <cell r="L13">
            <v>530</v>
          </cell>
        </row>
        <row r="14">
          <cell r="C14" t="str">
            <v>Mataraca - Barra de Camaratuba</v>
          </cell>
          <cell r="D14">
            <v>48</v>
          </cell>
          <cell r="E14">
            <v>4</v>
          </cell>
          <cell r="F14">
            <v>10</v>
          </cell>
          <cell r="G14">
            <v>2</v>
          </cell>
          <cell r="H14">
            <v>0</v>
          </cell>
          <cell r="I14">
            <v>0</v>
          </cell>
          <cell r="J14">
            <v>0</v>
          </cell>
          <cell r="K14">
            <v>16</v>
          </cell>
          <cell r="L14">
            <v>64</v>
          </cell>
        </row>
        <row r="15">
          <cell r="C15" t="str">
            <v>PB-065 - Camaratuba</v>
          </cell>
          <cell r="D15">
            <v>42</v>
          </cell>
          <cell r="E15">
            <v>8</v>
          </cell>
          <cell r="F15">
            <v>9</v>
          </cell>
          <cell r="G15">
            <v>2</v>
          </cell>
          <cell r="H15">
            <v>0</v>
          </cell>
          <cell r="I15">
            <v>0</v>
          </cell>
          <cell r="J15">
            <v>0</v>
          </cell>
          <cell r="K15">
            <v>19</v>
          </cell>
          <cell r="L15">
            <v>61</v>
          </cell>
        </row>
        <row r="16">
          <cell r="C16" t="str">
            <v>Mataraca - Divisa PB/RN</v>
          </cell>
          <cell r="D16">
            <v>59</v>
          </cell>
          <cell r="E16">
            <v>15</v>
          </cell>
          <cell r="F16">
            <v>15</v>
          </cell>
          <cell r="G16">
            <v>5</v>
          </cell>
          <cell r="H16">
            <v>0</v>
          </cell>
          <cell r="I16">
            <v>0</v>
          </cell>
          <cell r="J16">
            <v>0</v>
          </cell>
          <cell r="K16">
            <v>35</v>
          </cell>
          <cell r="L16">
            <v>94</v>
          </cell>
        </row>
        <row r="17">
          <cell r="C17" t="str">
            <v>Taxas  de Crescimento</v>
          </cell>
          <cell r="D17">
            <v>3.5000000000000003E-2</v>
          </cell>
          <cell r="E17">
            <v>2.5000000000000001E-2</v>
          </cell>
          <cell r="F17">
            <v>0.03</v>
          </cell>
          <cell r="G17">
            <v>0.03</v>
          </cell>
          <cell r="H17">
            <v>0.03</v>
          </cell>
          <cell r="I17">
            <v>0.03</v>
          </cell>
          <cell r="J17">
            <v>0.03</v>
          </cell>
        </row>
      </sheetData>
      <sheetData sheetId="20" refreshError="1"/>
      <sheetData sheetId="21" refreshError="1"/>
      <sheetData sheetId="22" refreshError="1">
        <row r="4">
          <cell r="O4">
            <v>0.86074150626533996</v>
          </cell>
        </row>
        <row r="5">
          <cell r="O5">
            <v>1.0244464944649401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ONOGRAMA"/>
      <sheetName val="Planilha Orçamentária"/>
      <sheetName val="Composições"/>
      <sheetName val="BDI - DRENAGEM"/>
      <sheetName val="BDI - PAVIMENTAÇÃO"/>
      <sheetName val="BDI - EQUIPAMENTOS"/>
      <sheetName val="Encargos Sociais"/>
      <sheetName val="Comp.SINAPI-des"/>
      <sheetName val="Insumos.SINAPI-des"/>
      <sheetName val="Comp.SEINFRA-CE-des"/>
      <sheetName val="Insumos.SEINFRA-CE-des"/>
      <sheetName val="Comp.SICRO-des"/>
      <sheetName val="Insumos.SICRO-des"/>
      <sheetName val="Comp.SINAPI-não.des"/>
      <sheetName val="Insumos.SINAPI-não.des"/>
      <sheetName val="Comp.ORSE"/>
      <sheetName val="Insumos.ORSE"/>
      <sheetName val="Comp.SEINFRA-CE-não.des"/>
      <sheetName val="Insumos.SEINFRA-CE-não.des"/>
      <sheetName val="Comp.SICRO-não.des"/>
      <sheetName val="Insumos.SICRO-não.des"/>
      <sheetName val="LI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E1" t="str">
            <v>SINAPI</v>
          </cell>
        </row>
        <row r="2">
          <cell r="E2" t="str">
            <v>ORSE</v>
          </cell>
        </row>
        <row r="3">
          <cell r="E3" t="str">
            <v>SEINFRA-CE</v>
          </cell>
        </row>
        <row r="4">
          <cell r="E4" t="str">
            <v>SICRO</v>
          </cell>
        </row>
        <row r="5">
          <cell r="E5" t="str">
            <v>COMPOSIÇÃO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O VAZÕES"/>
      <sheetName val="EVOL.POP.SUB-BACIA"/>
      <sheetName val="4.0-EVOL.POP.SETOR_CENTRO"/>
      <sheetName val="6.0-EVOL.POP.SETOR_C.NOVA"/>
      <sheetName val="5.0-EVOL.POP.SETOR_A.CORUJA"/>
      <sheetName val="3.0-EVOL.POP.SETOR_DELM_COHAB"/>
      <sheetName val="2.0-EVOL.POP.BAIRROS"/>
      <sheetName val="1.0-MEM.CÁLC."/>
      <sheetName val="EVOL.POP.80-07"/>
      <sheetName val="EVOL.POP.Tx.Geo."/>
      <sheetName val="EVOL.POP.80-00"/>
      <sheetName val="EVOL.CONT.TOTAL"/>
      <sheetName val="ÁREA ZONA HOM."/>
      <sheetName val="EVOL.POP.ZCUeZEU"/>
      <sheetName val="OR021296"/>
      <sheetName val="OR021296.XLS"/>
    </sheetNames>
    <definedNames>
      <definedName name="PassaExtenso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ETORES MEDIDOS"/>
      <sheetName val="MEMORIA_COLETORES"/>
      <sheetName val="PASSADIÇOS (M)"/>
      <sheetName val="PASSADIÇOS (P)"/>
      <sheetName val="PV`S_ --º MED_---"/>
      <sheetName val="LIGAÇÕES"/>
      <sheetName val="CALÇAMENTO"/>
      <sheetName val="FATURAMENTO  13ªmed  CRISTO MAI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68">
          <cell r="M68">
            <v>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37"/>
  <sheetViews>
    <sheetView tabSelected="1" view="pageBreakPreview" zoomScale="85" zoomScaleNormal="100" zoomScaleSheetLayoutView="85" workbookViewId="0">
      <selection activeCell="M19" sqref="M19"/>
    </sheetView>
  </sheetViews>
  <sheetFormatPr defaultColWidth="9.33203125" defaultRowHeight="12" x14ac:dyDescent="0.2"/>
  <cols>
    <col min="1" max="1" width="17.83203125" style="1" customWidth="1"/>
    <col min="2" max="2" width="9.5" style="1" bestFit="1" customWidth="1"/>
    <col min="3" max="3" width="9.83203125" style="1" bestFit="1" customWidth="1"/>
    <col min="4" max="4" width="37.1640625" style="5" customWidth="1"/>
    <col min="5" max="5" width="11.1640625" style="5" customWidth="1"/>
    <col min="6" max="6" width="9.5" style="71" bestFit="1" customWidth="1"/>
    <col min="7" max="7" width="22" style="1" bestFit="1" customWidth="1"/>
    <col min="8" max="8" width="9.5" style="1" customWidth="1"/>
    <col min="9" max="9" width="11.1640625" style="1" customWidth="1"/>
    <col min="10" max="10" width="37.83203125" style="5" customWidth="1"/>
    <col min="11" max="11" width="5.1640625" style="5" customWidth="1"/>
    <col min="12" max="12" width="14" style="3" customWidth="1"/>
    <col min="13" max="14" width="14" style="72" customWidth="1"/>
    <col min="15" max="15" width="22.33203125" style="72" bestFit="1" customWidth="1"/>
    <col min="16" max="17" width="14" style="5" customWidth="1"/>
    <col min="18" max="18" width="9.5" style="5" bestFit="1" customWidth="1"/>
    <col min="19" max="16384" width="9.33203125" style="5"/>
  </cols>
  <sheetData>
    <row r="1" spans="1:19" ht="13.5" customHeight="1" x14ac:dyDescent="0.2">
      <c r="A1" s="90" t="s">
        <v>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2"/>
      <c r="Q1" s="8"/>
    </row>
    <row r="2" spans="1:19" ht="12" customHeight="1" x14ac:dyDescent="0.2">
      <c r="A2" s="112" t="s">
        <v>6</v>
      </c>
      <c r="B2" s="113"/>
      <c r="C2" s="113"/>
      <c r="D2" s="113"/>
      <c r="E2" s="113"/>
      <c r="F2" s="113"/>
      <c r="G2" s="114"/>
      <c r="H2" s="116" t="s">
        <v>7</v>
      </c>
      <c r="I2" s="117"/>
      <c r="J2" s="117"/>
      <c r="K2" s="117"/>
      <c r="L2" s="117"/>
      <c r="M2" s="117"/>
      <c r="N2" s="117"/>
      <c r="O2" s="117"/>
      <c r="P2" s="118"/>
      <c r="Q2" s="9"/>
    </row>
    <row r="3" spans="1:19" s="2" customFormat="1" ht="16.5" customHeight="1" x14ac:dyDescent="0.2">
      <c r="A3" s="41" t="s">
        <v>8</v>
      </c>
      <c r="B3" s="93" t="s">
        <v>9</v>
      </c>
      <c r="C3" s="94"/>
      <c r="D3" s="94"/>
      <c r="E3" s="94"/>
      <c r="F3" s="94"/>
      <c r="G3" s="95"/>
      <c r="H3" s="10"/>
      <c r="I3" s="93" t="s">
        <v>10</v>
      </c>
      <c r="J3" s="94"/>
      <c r="K3" s="94"/>
      <c r="L3" s="94"/>
      <c r="M3" s="94"/>
      <c r="N3" s="94"/>
      <c r="O3" s="94"/>
      <c r="P3" s="95"/>
      <c r="Q3" s="7"/>
    </row>
    <row r="4" spans="1:19" s="2" customFormat="1" ht="26.25" customHeight="1" x14ac:dyDescent="0.2">
      <c r="A4" s="41" t="s">
        <v>11</v>
      </c>
      <c r="B4" s="93" t="s">
        <v>12</v>
      </c>
      <c r="C4" s="94"/>
      <c r="D4" s="95"/>
      <c r="E4" s="11" t="s">
        <v>13</v>
      </c>
      <c r="F4" s="119">
        <v>0.25</v>
      </c>
      <c r="G4" s="120"/>
      <c r="H4" s="10"/>
      <c r="I4" s="100" t="s">
        <v>1170</v>
      </c>
      <c r="J4" s="101"/>
      <c r="K4" s="101"/>
      <c r="L4" s="101"/>
      <c r="M4" s="101"/>
      <c r="N4" s="101"/>
      <c r="O4" s="101"/>
      <c r="P4" s="102"/>
      <c r="Q4" s="12"/>
    </row>
    <row r="5" spans="1:19" s="2" customFormat="1" ht="24.75" customHeight="1" x14ac:dyDescent="0.2">
      <c r="A5" s="41" t="s">
        <v>14</v>
      </c>
      <c r="B5" s="93" t="s">
        <v>15</v>
      </c>
      <c r="C5" s="94"/>
      <c r="D5" s="95"/>
      <c r="E5" s="11" t="s">
        <v>16</v>
      </c>
      <c r="F5" s="96" t="s">
        <v>17</v>
      </c>
      <c r="G5" s="97"/>
      <c r="H5" s="10"/>
      <c r="I5" s="93" t="s">
        <v>18</v>
      </c>
      <c r="J5" s="94"/>
      <c r="K5" s="94"/>
      <c r="L5" s="94"/>
      <c r="M5" s="94"/>
      <c r="N5" s="94"/>
      <c r="O5" s="94"/>
      <c r="P5" s="95"/>
      <c r="Q5" s="7"/>
    </row>
    <row r="6" spans="1:19" s="2" customFormat="1" ht="29.25" customHeight="1" x14ac:dyDescent="0.2">
      <c r="A6" s="41" t="s">
        <v>19</v>
      </c>
      <c r="B6" s="93" t="s">
        <v>20</v>
      </c>
      <c r="C6" s="94"/>
      <c r="D6" s="95"/>
      <c r="E6" s="11" t="s">
        <v>1539</v>
      </c>
      <c r="F6" s="96" t="s">
        <v>21</v>
      </c>
      <c r="G6" s="97"/>
      <c r="H6" s="10"/>
      <c r="I6" s="100" t="s">
        <v>1171</v>
      </c>
      <c r="J6" s="101"/>
      <c r="K6" s="101"/>
      <c r="L6" s="101"/>
      <c r="M6" s="101"/>
      <c r="N6" s="101"/>
      <c r="O6" s="101"/>
      <c r="P6" s="102"/>
      <c r="Q6" s="7"/>
    </row>
    <row r="7" spans="1:19" ht="18.75" customHeight="1" x14ac:dyDescent="0.2">
      <c r="A7" s="90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115" t="e">
        <f>O10+O22+O36+O72+O94+O105+O157+O165+O167+O181+O204+O215+O297+O309+O352+O386+O409+O445+O545+O550+O584+O589+O608+O633</f>
        <v>#VALUE!</v>
      </c>
      <c r="P7" s="115"/>
      <c r="Q7" s="7"/>
      <c r="R7" s="2"/>
      <c r="S7" s="2"/>
    </row>
    <row r="8" spans="1:19" ht="33" customHeight="1" x14ac:dyDescent="0.2">
      <c r="A8" s="103" t="s">
        <v>23</v>
      </c>
      <c r="B8" s="104"/>
      <c r="C8" s="104"/>
      <c r="D8" s="105"/>
      <c r="E8" s="103" t="s">
        <v>1172</v>
      </c>
      <c r="F8" s="104"/>
      <c r="G8" s="105"/>
      <c r="H8" s="106" t="s">
        <v>24</v>
      </c>
      <c r="I8" s="107"/>
      <c r="J8" s="108"/>
      <c r="K8" s="106" t="s">
        <v>1173</v>
      </c>
      <c r="L8" s="108"/>
      <c r="M8" s="109" t="s">
        <v>25</v>
      </c>
      <c r="N8" s="110"/>
      <c r="O8" s="110"/>
      <c r="P8" s="111"/>
      <c r="Q8" s="7"/>
      <c r="R8" s="2"/>
      <c r="S8" s="2"/>
    </row>
    <row r="9" spans="1:19" ht="24" x14ac:dyDescent="0.2">
      <c r="A9" s="14" t="s">
        <v>26</v>
      </c>
      <c r="B9" s="14" t="s">
        <v>27</v>
      </c>
      <c r="C9" s="14" t="s">
        <v>28</v>
      </c>
      <c r="D9" s="14" t="s">
        <v>29</v>
      </c>
      <c r="E9" s="14" t="s">
        <v>30</v>
      </c>
      <c r="F9" s="73" t="s">
        <v>31</v>
      </c>
      <c r="G9" s="14" t="s">
        <v>32</v>
      </c>
      <c r="H9" s="14" t="s">
        <v>27</v>
      </c>
      <c r="I9" s="14" t="s">
        <v>28</v>
      </c>
      <c r="J9" s="14" t="s">
        <v>29</v>
      </c>
      <c r="K9" s="14" t="s">
        <v>33</v>
      </c>
      <c r="L9" s="73" t="s">
        <v>34</v>
      </c>
      <c r="M9" s="74" t="s">
        <v>1174</v>
      </c>
      <c r="N9" s="74" t="s">
        <v>1175</v>
      </c>
      <c r="O9" s="75" t="s">
        <v>35</v>
      </c>
      <c r="P9" s="15" t="s">
        <v>1176</v>
      </c>
      <c r="Q9" s="13"/>
    </row>
    <row r="10" spans="1:19" x14ac:dyDescent="0.2">
      <c r="A10" s="14">
        <v>1</v>
      </c>
      <c r="B10" s="15"/>
      <c r="C10" s="15"/>
      <c r="D10" s="16" t="s">
        <v>36</v>
      </c>
      <c r="E10" s="15"/>
      <c r="F10" s="17"/>
      <c r="G10" s="15"/>
      <c r="H10" s="15"/>
      <c r="I10" s="14">
        <v>1</v>
      </c>
      <c r="J10" s="16" t="s">
        <v>36</v>
      </c>
      <c r="K10" s="15"/>
      <c r="L10" s="18">
        <v>1</v>
      </c>
      <c r="M10" s="19"/>
      <c r="N10" s="19"/>
      <c r="O10" s="20" t="e">
        <f>SUM(O11:O21)</f>
        <v>#VALUE!</v>
      </c>
      <c r="P10" s="21" t="e">
        <f>O10/$O$7</f>
        <v>#VALUE!</v>
      </c>
      <c r="Q10" s="22"/>
    </row>
    <row r="11" spans="1:19" x14ac:dyDescent="0.2">
      <c r="A11" s="45" t="s">
        <v>37</v>
      </c>
      <c r="B11" s="24" t="s">
        <v>38</v>
      </c>
      <c r="C11" s="24" t="s">
        <v>39</v>
      </c>
      <c r="D11" s="6" t="s">
        <v>40</v>
      </c>
      <c r="E11" s="24" t="s">
        <v>41</v>
      </c>
      <c r="F11" s="25">
        <v>6</v>
      </c>
      <c r="G11" s="76">
        <v>0</v>
      </c>
      <c r="H11" s="77">
        <v>103689</v>
      </c>
      <c r="I11" s="24" t="s">
        <v>39</v>
      </c>
      <c r="J11" s="48" t="s">
        <v>40</v>
      </c>
      <c r="K11" s="45" t="s">
        <v>41</v>
      </c>
      <c r="L11" s="46">
        <v>6</v>
      </c>
      <c r="M11" s="78" t="str">
        <f>IFERROR(VLOOKUP(A11,#REF!,7,FALSE),"NÃO TEM")</f>
        <v>NÃO TEM</v>
      </c>
      <c r="N11" s="78" t="e">
        <f>M11*1.25</f>
        <v>#VALUE!</v>
      </c>
      <c r="O11" s="79" t="e">
        <f>N11*L11</f>
        <v>#VALUE!</v>
      </c>
      <c r="P11" s="47" t="e">
        <f>O11/$O$7</f>
        <v>#VALUE!</v>
      </c>
      <c r="Q11" s="23"/>
      <c r="R11" s="5" t="e">
        <f>L11*M11</f>
        <v>#VALUE!</v>
      </c>
    </row>
    <row r="12" spans="1:19" x14ac:dyDescent="0.2">
      <c r="A12" s="24" t="s">
        <v>42</v>
      </c>
      <c r="B12" s="24" t="s">
        <v>43</v>
      </c>
      <c r="C12" s="24" t="s">
        <v>44</v>
      </c>
      <c r="D12" s="6" t="s">
        <v>45</v>
      </c>
      <c r="E12" s="24" t="s">
        <v>46</v>
      </c>
      <c r="F12" s="25">
        <v>1</v>
      </c>
      <c r="G12" s="76">
        <v>1</v>
      </c>
      <c r="H12" s="24" t="s">
        <v>43</v>
      </c>
      <c r="I12" s="24" t="s">
        <v>44</v>
      </c>
      <c r="J12" s="6" t="s">
        <v>45</v>
      </c>
      <c r="K12" s="24" t="s">
        <v>46</v>
      </c>
      <c r="L12" s="25">
        <v>0</v>
      </c>
      <c r="M12" s="26">
        <v>0</v>
      </c>
      <c r="N12" s="26">
        <v>0</v>
      </c>
      <c r="O12" s="26">
        <v>0</v>
      </c>
      <c r="P12" s="27">
        <v>0</v>
      </c>
      <c r="Q12" s="28"/>
      <c r="R12" s="5">
        <f t="shared" ref="R12:R75" si="0">L12*M12</f>
        <v>0</v>
      </c>
    </row>
    <row r="13" spans="1:19" ht="24" x14ac:dyDescent="0.2">
      <c r="A13" s="24" t="s">
        <v>48</v>
      </c>
      <c r="B13" s="24" t="s">
        <v>49</v>
      </c>
      <c r="C13" s="24" t="s">
        <v>39</v>
      </c>
      <c r="D13" s="6" t="s">
        <v>50</v>
      </c>
      <c r="E13" s="24" t="s">
        <v>46</v>
      </c>
      <c r="F13" s="25">
        <v>1</v>
      </c>
      <c r="G13" s="76">
        <v>1</v>
      </c>
      <c r="H13" s="24" t="s">
        <v>49</v>
      </c>
      <c r="I13" s="24" t="s">
        <v>39</v>
      </c>
      <c r="J13" s="6" t="s">
        <v>50</v>
      </c>
      <c r="K13" s="24" t="s">
        <v>46</v>
      </c>
      <c r="L13" s="25">
        <v>0</v>
      </c>
      <c r="M13" s="26">
        <v>0</v>
      </c>
      <c r="N13" s="26">
        <v>0</v>
      </c>
      <c r="O13" s="26">
        <v>0</v>
      </c>
      <c r="P13" s="27">
        <v>0</v>
      </c>
      <c r="Q13" s="28"/>
      <c r="R13" s="5">
        <f t="shared" si="0"/>
        <v>0</v>
      </c>
    </row>
    <row r="14" spans="1:19" x14ac:dyDescent="0.2">
      <c r="A14" s="24" t="s">
        <v>51</v>
      </c>
      <c r="B14" s="24" t="s">
        <v>52</v>
      </c>
      <c r="C14" s="24" t="s">
        <v>44</v>
      </c>
      <c r="D14" s="6" t="s">
        <v>53</v>
      </c>
      <c r="E14" s="24" t="s">
        <v>46</v>
      </c>
      <c r="F14" s="25">
        <v>1</v>
      </c>
      <c r="G14" s="76">
        <v>1</v>
      </c>
      <c r="H14" s="24" t="s">
        <v>52</v>
      </c>
      <c r="I14" s="24" t="s">
        <v>44</v>
      </c>
      <c r="J14" s="6" t="s">
        <v>53</v>
      </c>
      <c r="K14" s="24" t="s">
        <v>46</v>
      </c>
      <c r="L14" s="25">
        <v>0</v>
      </c>
      <c r="M14" s="26">
        <v>0</v>
      </c>
      <c r="N14" s="26">
        <v>0</v>
      </c>
      <c r="O14" s="26">
        <v>0</v>
      </c>
      <c r="P14" s="27">
        <v>0</v>
      </c>
      <c r="Q14" s="28"/>
      <c r="R14" s="5">
        <f t="shared" si="0"/>
        <v>0</v>
      </c>
    </row>
    <row r="15" spans="1:19" ht="36" x14ac:dyDescent="0.2">
      <c r="A15" s="24" t="s">
        <v>54</v>
      </c>
      <c r="B15" s="24" t="s">
        <v>55</v>
      </c>
      <c r="C15" s="24" t="s">
        <v>39</v>
      </c>
      <c r="D15" s="6" t="s">
        <v>56</v>
      </c>
      <c r="E15" s="24" t="s">
        <v>41</v>
      </c>
      <c r="F15" s="25">
        <v>40</v>
      </c>
      <c r="G15" s="76">
        <v>1</v>
      </c>
      <c r="H15" s="24" t="s">
        <v>55</v>
      </c>
      <c r="I15" s="24" t="s">
        <v>39</v>
      </c>
      <c r="J15" s="6" t="s">
        <v>56</v>
      </c>
      <c r="K15" s="24" t="s">
        <v>41</v>
      </c>
      <c r="L15" s="25">
        <v>0</v>
      </c>
      <c r="M15" s="26">
        <v>0</v>
      </c>
      <c r="N15" s="26">
        <v>0</v>
      </c>
      <c r="O15" s="26">
        <v>0</v>
      </c>
      <c r="P15" s="27">
        <v>0</v>
      </c>
      <c r="Q15" s="28"/>
      <c r="R15" s="5">
        <f t="shared" si="0"/>
        <v>0</v>
      </c>
    </row>
    <row r="16" spans="1:19" x14ac:dyDescent="0.2">
      <c r="A16" s="24" t="s">
        <v>57</v>
      </c>
      <c r="B16" s="24" t="s">
        <v>58</v>
      </c>
      <c r="C16" s="24" t="s">
        <v>39</v>
      </c>
      <c r="D16" s="6" t="s">
        <v>59</v>
      </c>
      <c r="E16" s="24" t="s">
        <v>41</v>
      </c>
      <c r="F16" s="25">
        <v>1510.23</v>
      </c>
      <c r="G16" s="76">
        <v>1</v>
      </c>
      <c r="H16" s="24" t="s">
        <v>58</v>
      </c>
      <c r="I16" s="24" t="s">
        <v>39</v>
      </c>
      <c r="J16" s="6" t="s">
        <v>59</v>
      </c>
      <c r="K16" s="24" t="s">
        <v>41</v>
      </c>
      <c r="L16" s="25">
        <v>0</v>
      </c>
      <c r="M16" s="26">
        <v>0</v>
      </c>
      <c r="N16" s="26">
        <v>0</v>
      </c>
      <c r="O16" s="26">
        <v>0</v>
      </c>
      <c r="P16" s="27">
        <v>0</v>
      </c>
      <c r="Q16" s="28"/>
      <c r="R16" s="5">
        <f t="shared" si="0"/>
        <v>0</v>
      </c>
    </row>
    <row r="17" spans="1:18" ht="24" x14ac:dyDescent="0.2">
      <c r="A17" s="24" t="s">
        <v>60</v>
      </c>
      <c r="B17" s="24" t="s">
        <v>61</v>
      </c>
      <c r="C17" s="24" t="s">
        <v>44</v>
      </c>
      <c r="D17" s="6" t="s">
        <v>62</v>
      </c>
      <c r="E17" s="24" t="s">
        <v>63</v>
      </c>
      <c r="F17" s="25">
        <v>56</v>
      </c>
      <c r="G17" s="76">
        <v>1</v>
      </c>
      <c r="H17" s="24" t="s">
        <v>61</v>
      </c>
      <c r="I17" s="24" t="s">
        <v>44</v>
      </c>
      <c r="J17" s="6" t="s">
        <v>62</v>
      </c>
      <c r="K17" s="24" t="s">
        <v>63</v>
      </c>
      <c r="L17" s="25">
        <v>0</v>
      </c>
      <c r="M17" s="26">
        <v>0</v>
      </c>
      <c r="N17" s="26">
        <v>0</v>
      </c>
      <c r="O17" s="26">
        <v>0</v>
      </c>
      <c r="P17" s="27">
        <v>0</v>
      </c>
      <c r="Q17" s="28"/>
      <c r="R17" s="5">
        <f t="shared" si="0"/>
        <v>0</v>
      </c>
    </row>
    <row r="18" spans="1:18" ht="36" x14ac:dyDescent="0.2">
      <c r="A18" s="24" t="s">
        <v>64</v>
      </c>
      <c r="B18" s="24" t="s">
        <v>65</v>
      </c>
      <c r="C18" s="24" t="s">
        <v>39</v>
      </c>
      <c r="D18" s="6" t="s">
        <v>66</v>
      </c>
      <c r="E18" s="24" t="s">
        <v>41</v>
      </c>
      <c r="F18" s="25">
        <v>80</v>
      </c>
      <c r="G18" s="76">
        <v>1</v>
      </c>
      <c r="H18" s="24" t="s">
        <v>65</v>
      </c>
      <c r="I18" s="24" t="s">
        <v>39</v>
      </c>
      <c r="J18" s="6" t="s">
        <v>66</v>
      </c>
      <c r="K18" s="24" t="s">
        <v>41</v>
      </c>
      <c r="L18" s="25">
        <v>0</v>
      </c>
      <c r="M18" s="26">
        <v>0</v>
      </c>
      <c r="N18" s="26">
        <v>0</v>
      </c>
      <c r="O18" s="26">
        <v>0</v>
      </c>
      <c r="P18" s="27">
        <v>0</v>
      </c>
      <c r="Q18" s="28"/>
      <c r="R18" s="5">
        <f t="shared" si="0"/>
        <v>0</v>
      </c>
    </row>
    <row r="19" spans="1:18" ht="36" x14ac:dyDescent="0.2">
      <c r="A19" s="30" t="s">
        <v>67</v>
      </c>
      <c r="B19" s="24" t="s">
        <v>47</v>
      </c>
      <c r="C19" s="24" t="s">
        <v>47</v>
      </c>
      <c r="D19" s="6" t="s">
        <v>18</v>
      </c>
      <c r="E19" s="40"/>
      <c r="F19" s="80"/>
      <c r="G19" s="81"/>
      <c r="H19" s="77">
        <v>97622</v>
      </c>
      <c r="I19" s="24" t="s">
        <v>39</v>
      </c>
      <c r="J19" s="29" t="s">
        <v>68</v>
      </c>
      <c r="K19" s="30" t="s">
        <v>69</v>
      </c>
      <c r="L19" s="31">
        <v>24.12</v>
      </c>
      <c r="M19" s="32" t="str">
        <f>IFERROR(VLOOKUP(A19,#REF!,7,FALSE),"NÃO TEM")</f>
        <v>NÃO TEM</v>
      </c>
      <c r="N19" s="32" t="e">
        <f>M19*1.25</f>
        <v>#VALUE!</v>
      </c>
      <c r="O19" s="32" t="e">
        <f>N19*L19</f>
        <v>#VALUE!</v>
      </c>
      <c r="P19" s="33" t="e">
        <f>O19/$O$7</f>
        <v>#VALUE!</v>
      </c>
      <c r="Q19" s="34"/>
      <c r="R19" s="5" t="e">
        <f t="shared" si="0"/>
        <v>#VALUE!</v>
      </c>
    </row>
    <row r="20" spans="1:18" ht="36" x14ac:dyDescent="0.2">
      <c r="A20" s="30" t="s">
        <v>70</v>
      </c>
      <c r="B20" s="24" t="s">
        <v>47</v>
      </c>
      <c r="C20" s="24" t="s">
        <v>47</v>
      </c>
      <c r="D20" s="6" t="s">
        <v>18</v>
      </c>
      <c r="E20" s="40"/>
      <c r="F20" s="80"/>
      <c r="G20" s="81"/>
      <c r="H20" s="77">
        <v>90447</v>
      </c>
      <c r="I20" s="24" t="s">
        <v>39</v>
      </c>
      <c r="J20" s="29" t="s">
        <v>71</v>
      </c>
      <c r="K20" s="30" t="s">
        <v>63</v>
      </c>
      <c r="L20" s="31">
        <v>143</v>
      </c>
      <c r="M20" s="32" t="str">
        <f>IFERROR(VLOOKUP(A20,#REF!,7,FALSE),"NÃO TEM")</f>
        <v>NÃO TEM</v>
      </c>
      <c r="N20" s="32" t="e">
        <f>M20*1.25</f>
        <v>#VALUE!</v>
      </c>
      <c r="O20" s="32" t="e">
        <f>N20*L20</f>
        <v>#VALUE!</v>
      </c>
      <c r="P20" s="33" t="e">
        <f>O20/$O$7</f>
        <v>#VALUE!</v>
      </c>
      <c r="Q20" s="34"/>
      <c r="R20" s="5" t="e">
        <f t="shared" si="0"/>
        <v>#VALUE!</v>
      </c>
    </row>
    <row r="21" spans="1:18" ht="36" x14ac:dyDescent="0.2">
      <c r="A21" s="30" t="s">
        <v>72</v>
      </c>
      <c r="B21" s="24" t="s">
        <v>47</v>
      </c>
      <c r="C21" s="24" t="s">
        <v>47</v>
      </c>
      <c r="D21" s="6" t="s">
        <v>18</v>
      </c>
      <c r="E21" s="40"/>
      <c r="F21" s="80"/>
      <c r="G21" s="81"/>
      <c r="H21" s="77">
        <v>97633</v>
      </c>
      <c r="I21" s="24" t="s">
        <v>39</v>
      </c>
      <c r="J21" s="56" t="s">
        <v>1177</v>
      </c>
      <c r="K21" s="30" t="s">
        <v>69</v>
      </c>
      <c r="L21" s="31">
        <v>22</v>
      </c>
      <c r="M21" s="32" t="str">
        <f>IFERROR(VLOOKUP(A21,#REF!,7,FALSE),"NÃO TEM")</f>
        <v>NÃO TEM</v>
      </c>
      <c r="N21" s="32" t="e">
        <f>M21*1.25</f>
        <v>#VALUE!</v>
      </c>
      <c r="O21" s="32" t="e">
        <f>N21*L21</f>
        <v>#VALUE!</v>
      </c>
      <c r="P21" s="33" t="e">
        <f>O21/$O$7</f>
        <v>#VALUE!</v>
      </c>
      <c r="Q21" s="34"/>
      <c r="R21" s="5" t="e">
        <f t="shared" si="0"/>
        <v>#VALUE!</v>
      </c>
    </row>
    <row r="22" spans="1:18" ht="23.25" customHeight="1" x14ac:dyDescent="0.2">
      <c r="A22" s="14">
        <v>2</v>
      </c>
      <c r="B22" s="35"/>
      <c r="C22" s="35"/>
      <c r="D22" s="16" t="s">
        <v>73</v>
      </c>
      <c r="E22" s="36"/>
      <c r="F22" s="37"/>
      <c r="G22" s="35"/>
      <c r="H22" s="35"/>
      <c r="I22" s="14">
        <v>2</v>
      </c>
      <c r="J22" s="16" t="s">
        <v>73</v>
      </c>
      <c r="K22" s="36"/>
      <c r="L22" s="18">
        <v>1</v>
      </c>
      <c r="M22" s="38"/>
      <c r="N22" s="38"/>
      <c r="O22" s="20" t="e">
        <f>SUM(O23:O35)</f>
        <v>#VALUE!</v>
      </c>
      <c r="P22" s="21" t="e">
        <f>O22/$O$7</f>
        <v>#VALUE!</v>
      </c>
      <c r="Q22" s="22"/>
      <c r="R22" s="5">
        <f t="shared" si="0"/>
        <v>0</v>
      </c>
    </row>
    <row r="23" spans="1:18" x14ac:dyDescent="0.2">
      <c r="A23" s="4" t="s">
        <v>74</v>
      </c>
      <c r="B23" s="81"/>
      <c r="C23" s="81"/>
      <c r="D23" s="42" t="s">
        <v>75</v>
      </c>
      <c r="E23" s="40"/>
      <c r="F23" s="80"/>
      <c r="G23" s="81"/>
      <c r="H23" s="81"/>
      <c r="I23" s="4" t="s">
        <v>74</v>
      </c>
      <c r="J23" s="42" t="s">
        <v>75</v>
      </c>
      <c r="K23" s="40"/>
      <c r="L23" s="82"/>
      <c r="M23" s="43"/>
      <c r="N23" s="43"/>
      <c r="O23" s="43"/>
      <c r="P23" s="40"/>
      <c r="Q23" s="39"/>
      <c r="R23" s="5">
        <f t="shared" si="0"/>
        <v>0</v>
      </c>
    </row>
    <row r="24" spans="1:18" ht="36" x14ac:dyDescent="0.2">
      <c r="A24" s="24" t="s">
        <v>76</v>
      </c>
      <c r="B24" s="77">
        <v>79488</v>
      </c>
      <c r="C24" s="24" t="s">
        <v>39</v>
      </c>
      <c r="D24" s="40" t="s">
        <v>1178</v>
      </c>
      <c r="E24" s="24" t="s">
        <v>69</v>
      </c>
      <c r="F24" s="25">
        <v>298.47000000000003</v>
      </c>
      <c r="G24" s="76">
        <v>1</v>
      </c>
      <c r="H24" s="77">
        <v>79488</v>
      </c>
      <c r="I24" s="24" t="s">
        <v>39</v>
      </c>
      <c r="J24" s="40" t="s">
        <v>1178</v>
      </c>
      <c r="K24" s="24" t="s">
        <v>69</v>
      </c>
      <c r="L24" s="25">
        <v>0</v>
      </c>
      <c r="M24" s="26">
        <v>0</v>
      </c>
      <c r="N24" s="26">
        <v>0</v>
      </c>
      <c r="O24" s="26">
        <v>0</v>
      </c>
      <c r="P24" s="27">
        <v>0</v>
      </c>
      <c r="Q24" s="28"/>
      <c r="R24" s="5">
        <f t="shared" si="0"/>
        <v>0</v>
      </c>
    </row>
    <row r="25" spans="1:18" ht="24" x14ac:dyDescent="0.2">
      <c r="A25" s="24" t="s">
        <v>77</v>
      </c>
      <c r="B25" s="24" t="s">
        <v>78</v>
      </c>
      <c r="C25" s="24" t="s">
        <v>39</v>
      </c>
      <c r="D25" s="40" t="s">
        <v>1179</v>
      </c>
      <c r="E25" s="24" t="s">
        <v>69</v>
      </c>
      <c r="F25" s="25">
        <v>146.87</v>
      </c>
      <c r="G25" s="76">
        <v>1</v>
      </c>
      <c r="H25" s="24" t="s">
        <v>78</v>
      </c>
      <c r="I25" s="24" t="s">
        <v>39</v>
      </c>
      <c r="J25" s="40" t="s">
        <v>1179</v>
      </c>
      <c r="K25" s="24" t="s">
        <v>69</v>
      </c>
      <c r="L25" s="25">
        <v>0</v>
      </c>
      <c r="M25" s="26">
        <v>0</v>
      </c>
      <c r="N25" s="26">
        <v>0</v>
      </c>
      <c r="O25" s="26">
        <v>0</v>
      </c>
      <c r="P25" s="27">
        <v>0</v>
      </c>
      <c r="Q25" s="28"/>
      <c r="R25" s="5">
        <f t="shared" si="0"/>
        <v>0</v>
      </c>
    </row>
    <row r="26" spans="1:18" ht="24" x14ac:dyDescent="0.2">
      <c r="A26" s="24" t="s">
        <v>79</v>
      </c>
      <c r="B26" s="24" t="s">
        <v>80</v>
      </c>
      <c r="C26" s="24" t="s">
        <v>39</v>
      </c>
      <c r="D26" s="6" t="s">
        <v>81</v>
      </c>
      <c r="E26" s="24" t="s">
        <v>41</v>
      </c>
      <c r="F26" s="25">
        <v>298.47000000000003</v>
      </c>
      <c r="G26" s="76">
        <v>1</v>
      </c>
      <c r="H26" s="24" t="s">
        <v>80</v>
      </c>
      <c r="I26" s="24" t="s">
        <v>39</v>
      </c>
      <c r="J26" s="6" t="s">
        <v>81</v>
      </c>
      <c r="K26" s="24" t="s">
        <v>41</v>
      </c>
      <c r="L26" s="25">
        <v>0</v>
      </c>
      <c r="M26" s="26">
        <v>0</v>
      </c>
      <c r="N26" s="26">
        <v>0</v>
      </c>
      <c r="O26" s="26">
        <v>0</v>
      </c>
      <c r="P26" s="27">
        <v>0</v>
      </c>
      <c r="Q26" s="28"/>
      <c r="R26" s="5">
        <f t="shared" si="0"/>
        <v>0</v>
      </c>
    </row>
    <row r="27" spans="1:18" ht="24" x14ac:dyDescent="0.2">
      <c r="A27" s="24" t="s">
        <v>82</v>
      </c>
      <c r="B27" s="77">
        <v>79490</v>
      </c>
      <c r="C27" s="24" t="s">
        <v>39</v>
      </c>
      <c r="D27" s="6" t="s">
        <v>83</v>
      </c>
      <c r="E27" s="24" t="s">
        <v>69</v>
      </c>
      <c r="F27" s="25">
        <v>98.77</v>
      </c>
      <c r="G27" s="76">
        <v>1</v>
      </c>
      <c r="H27" s="77">
        <v>79490</v>
      </c>
      <c r="I27" s="24" t="s">
        <v>39</v>
      </c>
      <c r="J27" s="6" t="s">
        <v>83</v>
      </c>
      <c r="K27" s="24" t="s">
        <v>69</v>
      </c>
      <c r="L27" s="25">
        <v>0</v>
      </c>
      <c r="M27" s="26">
        <v>0</v>
      </c>
      <c r="N27" s="26">
        <v>0</v>
      </c>
      <c r="O27" s="26">
        <v>0</v>
      </c>
      <c r="P27" s="27">
        <v>0</v>
      </c>
      <c r="Q27" s="28"/>
      <c r="R27" s="5">
        <f t="shared" si="0"/>
        <v>0</v>
      </c>
    </row>
    <row r="28" spans="1:18" x14ac:dyDescent="0.2">
      <c r="A28" s="4" t="s">
        <v>84</v>
      </c>
      <c r="B28" s="81"/>
      <c r="C28" s="81"/>
      <c r="D28" s="42" t="s">
        <v>85</v>
      </c>
      <c r="E28" s="40"/>
      <c r="F28" s="80"/>
      <c r="G28" s="81"/>
      <c r="H28" s="81"/>
      <c r="I28" s="4" t="s">
        <v>84</v>
      </c>
      <c r="J28" s="42" t="s">
        <v>85</v>
      </c>
      <c r="K28" s="40"/>
      <c r="L28" s="82"/>
      <c r="M28" s="26"/>
      <c r="N28" s="43"/>
      <c r="O28" s="43"/>
      <c r="P28" s="27"/>
      <c r="Q28" s="28"/>
      <c r="R28" s="5">
        <f t="shared" si="0"/>
        <v>0</v>
      </c>
    </row>
    <row r="29" spans="1:18" ht="24" x14ac:dyDescent="0.2">
      <c r="A29" s="24" t="s">
        <v>86</v>
      </c>
      <c r="B29" s="24" t="s">
        <v>78</v>
      </c>
      <c r="C29" s="24" t="s">
        <v>39</v>
      </c>
      <c r="D29" s="40" t="s">
        <v>1179</v>
      </c>
      <c r="E29" s="24" t="s">
        <v>69</v>
      </c>
      <c r="F29" s="25">
        <v>11.26</v>
      </c>
      <c r="G29" s="76">
        <v>1</v>
      </c>
      <c r="H29" s="24" t="s">
        <v>78</v>
      </c>
      <c r="I29" s="24" t="s">
        <v>39</v>
      </c>
      <c r="J29" s="40" t="s">
        <v>1179</v>
      </c>
      <c r="K29" s="24" t="s">
        <v>69</v>
      </c>
      <c r="L29" s="25">
        <v>0</v>
      </c>
      <c r="M29" s="26">
        <v>0</v>
      </c>
      <c r="N29" s="26">
        <v>0</v>
      </c>
      <c r="O29" s="26">
        <v>0</v>
      </c>
      <c r="P29" s="27">
        <v>0</v>
      </c>
      <c r="Q29" s="28"/>
      <c r="R29" s="5">
        <f t="shared" si="0"/>
        <v>0</v>
      </c>
    </row>
    <row r="30" spans="1:18" ht="24" x14ac:dyDescent="0.2">
      <c r="A30" s="24" t="s">
        <v>87</v>
      </c>
      <c r="B30" s="24" t="s">
        <v>80</v>
      </c>
      <c r="C30" s="24" t="s">
        <v>39</v>
      </c>
      <c r="D30" s="6" t="s">
        <v>81</v>
      </c>
      <c r="E30" s="24" t="s">
        <v>41</v>
      </c>
      <c r="F30" s="25">
        <v>17.739999999999998</v>
      </c>
      <c r="G30" s="76">
        <v>1</v>
      </c>
      <c r="H30" s="24" t="s">
        <v>80</v>
      </c>
      <c r="I30" s="24" t="s">
        <v>39</v>
      </c>
      <c r="J30" s="6" t="s">
        <v>81</v>
      </c>
      <c r="K30" s="24" t="s">
        <v>41</v>
      </c>
      <c r="L30" s="25">
        <v>0</v>
      </c>
      <c r="M30" s="26">
        <v>0</v>
      </c>
      <c r="N30" s="26">
        <v>0</v>
      </c>
      <c r="O30" s="26">
        <v>0</v>
      </c>
      <c r="P30" s="27">
        <v>0</v>
      </c>
      <c r="Q30" s="28"/>
      <c r="R30" s="5">
        <f t="shared" si="0"/>
        <v>0</v>
      </c>
    </row>
    <row r="31" spans="1:18" ht="24" x14ac:dyDescent="0.2">
      <c r="A31" s="24" t="s">
        <v>88</v>
      </c>
      <c r="B31" s="77">
        <v>79490</v>
      </c>
      <c r="C31" s="24" t="s">
        <v>39</v>
      </c>
      <c r="D31" s="6" t="s">
        <v>83</v>
      </c>
      <c r="E31" s="24" t="s">
        <v>69</v>
      </c>
      <c r="F31" s="25">
        <v>6.39</v>
      </c>
      <c r="G31" s="76">
        <v>1</v>
      </c>
      <c r="H31" s="77">
        <v>79490</v>
      </c>
      <c r="I31" s="24" t="s">
        <v>39</v>
      </c>
      <c r="J31" s="6" t="s">
        <v>83</v>
      </c>
      <c r="K31" s="24" t="s">
        <v>69</v>
      </c>
      <c r="L31" s="25">
        <v>0</v>
      </c>
      <c r="M31" s="26">
        <v>0</v>
      </c>
      <c r="N31" s="26">
        <v>0</v>
      </c>
      <c r="O31" s="26">
        <v>0</v>
      </c>
      <c r="P31" s="27">
        <v>0</v>
      </c>
      <c r="Q31" s="28"/>
      <c r="R31" s="5">
        <f t="shared" si="0"/>
        <v>0</v>
      </c>
    </row>
    <row r="32" spans="1:18" x14ac:dyDescent="0.2">
      <c r="A32" s="4" t="s">
        <v>89</v>
      </c>
      <c r="B32" s="81"/>
      <c r="C32" s="81"/>
      <c r="D32" s="42" t="s">
        <v>90</v>
      </c>
      <c r="E32" s="40"/>
      <c r="F32" s="80"/>
      <c r="G32" s="81"/>
      <c r="H32" s="81"/>
      <c r="I32" s="4" t="s">
        <v>89</v>
      </c>
      <c r="J32" s="42" t="s">
        <v>90</v>
      </c>
      <c r="K32" s="40"/>
      <c r="L32" s="83">
        <v>1</v>
      </c>
      <c r="M32" s="43"/>
      <c r="N32" s="43"/>
      <c r="O32" s="43"/>
      <c r="P32" s="27"/>
      <c r="Q32" s="28"/>
      <c r="R32" s="5">
        <f t="shared" si="0"/>
        <v>0</v>
      </c>
    </row>
    <row r="33" spans="1:18" ht="24" x14ac:dyDescent="0.2">
      <c r="A33" s="45" t="s">
        <v>91</v>
      </c>
      <c r="B33" s="24" t="s">
        <v>78</v>
      </c>
      <c r="C33" s="24" t="s">
        <v>39</v>
      </c>
      <c r="D33" s="40" t="s">
        <v>1179</v>
      </c>
      <c r="E33" s="24" t="s">
        <v>69</v>
      </c>
      <c r="F33" s="25">
        <v>5.78</v>
      </c>
      <c r="G33" s="76">
        <v>0</v>
      </c>
      <c r="H33" s="77">
        <v>93358</v>
      </c>
      <c r="I33" s="24" t="s">
        <v>39</v>
      </c>
      <c r="J33" s="44" t="s">
        <v>1179</v>
      </c>
      <c r="K33" s="45" t="s">
        <v>69</v>
      </c>
      <c r="L33" s="46">
        <v>5.78</v>
      </c>
      <c r="M33" s="78" t="str">
        <f>IFERROR(VLOOKUP(A33,#REF!,7,FALSE),"NÃO TEM")</f>
        <v>NÃO TEM</v>
      </c>
      <c r="N33" s="78" t="e">
        <f>M33*1.25</f>
        <v>#VALUE!</v>
      </c>
      <c r="O33" s="79" t="e">
        <f>N33*L33</f>
        <v>#VALUE!</v>
      </c>
      <c r="P33" s="47" t="e">
        <f>O33/$O$7</f>
        <v>#VALUE!</v>
      </c>
      <c r="Q33" s="23"/>
      <c r="R33" s="5" t="e">
        <f t="shared" si="0"/>
        <v>#VALUE!</v>
      </c>
    </row>
    <row r="34" spans="1:18" ht="24" x14ac:dyDescent="0.2">
      <c r="A34" s="45" t="s">
        <v>92</v>
      </c>
      <c r="B34" s="24" t="s">
        <v>80</v>
      </c>
      <c r="C34" s="24" t="s">
        <v>39</v>
      </c>
      <c r="D34" s="6" t="s">
        <v>81</v>
      </c>
      <c r="E34" s="24" t="s">
        <v>41</v>
      </c>
      <c r="F34" s="25">
        <v>12.96</v>
      </c>
      <c r="G34" s="76">
        <v>0</v>
      </c>
      <c r="H34" s="77">
        <v>101617</v>
      </c>
      <c r="I34" s="24" t="s">
        <v>39</v>
      </c>
      <c r="J34" s="48" t="s">
        <v>81</v>
      </c>
      <c r="K34" s="45" t="s">
        <v>41</v>
      </c>
      <c r="L34" s="46">
        <v>12.96</v>
      </c>
      <c r="M34" s="78" t="str">
        <f>IFERROR(VLOOKUP(A34,#REF!,7,FALSE),"NÃO TEM")</f>
        <v>NÃO TEM</v>
      </c>
      <c r="N34" s="78" t="e">
        <f>M34*1.25</f>
        <v>#VALUE!</v>
      </c>
      <c r="O34" s="79" t="e">
        <f>N34*L34</f>
        <v>#VALUE!</v>
      </c>
      <c r="P34" s="47" t="e">
        <f>O34/$O$7</f>
        <v>#VALUE!</v>
      </c>
      <c r="Q34" s="23"/>
      <c r="R34" s="5" t="e">
        <f t="shared" si="0"/>
        <v>#VALUE!</v>
      </c>
    </row>
    <row r="35" spans="1:18" ht="24" x14ac:dyDescent="0.2">
      <c r="A35" s="45" t="s">
        <v>93</v>
      </c>
      <c r="B35" s="77">
        <v>79490</v>
      </c>
      <c r="C35" s="24" t="s">
        <v>39</v>
      </c>
      <c r="D35" s="6" t="s">
        <v>83</v>
      </c>
      <c r="E35" s="24" t="s">
        <v>69</v>
      </c>
      <c r="F35" s="25">
        <v>1.06</v>
      </c>
      <c r="G35" s="76">
        <v>0</v>
      </c>
      <c r="H35" s="77">
        <v>93382</v>
      </c>
      <c r="I35" s="24" t="s">
        <v>39</v>
      </c>
      <c r="J35" s="48" t="s">
        <v>83</v>
      </c>
      <c r="K35" s="45" t="s">
        <v>69</v>
      </c>
      <c r="L35" s="46">
        <v>1.06</v>
      </c>
      <c r="M35" s="78" t="str">
        <f>IFERROR(VLOOKUP(A35,#REF!,7,FALSE),"NÃO TEM")</f>
        <v>NÃO TEM</v>
      </c>
      <c r="N35" s="78" t="e">
        <f>M35*1.25</f>
        <v>#VALUE!</v>
      </c>
      <c r="O35" s="79" t="e">
        <f>N35*L35</f>
        <v>#VALUE!</v>
      </c>
      <c r="P35" s="47" t="e">
        <f>O35/$O$7</f>
        <v>#VALUE!</v>
      </c>
      <c r="Q35" s="23"/>
      <c r="R35" s="5" t="e">
        <f t="shared" si="0"/>
        <v>#VALUE!</v>
      </c>
    </row>
    <row r="36" spans="1:18" x14ac:dyDescent="0.2">
      <c r="A36" s="14">
        <v>3</v>
      </c>
      <c r="B36" s="35"/>
      <c r="C36" s="35"/>
      <c r="D36" s="16" t="s">
        <v>94</v>
      </c>
      <c r="E36" s="36"/>
      <c r="F36" s="37"/>
      <c r="G36" s="35"/>
      <c r="H36" s="35"/>
      <c r="I36" s="14">
        <v>3</v>
      </c>
      <c r="J36" s="16" t="s">
        <v>94</v>
      </c>
      <c r="K36" s="36"/>
      <c r="L36" s="18">
        <v>1</v>
      </c>
      <c r="M36" s="38"/>
      <c r="N36" s="38"/>
      <c r="O36" s="49" t="e">
        <f>SUM(O37:O71)</f>
        <v>#VALUE!</v>
      </c>
      <c r="P36" s="21" t="e">
        <f>O36/$O$7</f>
        <v>#VALUE!</v>
      </c>
      <c r="Q36" s="22"/>
      <c r="R36" s="5">
        <f t="shared" si="0"/>
        <v>0</v>
      </c>
    </row>
    <row r="37" spans="1:18" ht="24" x14ac:dyDescent="0.2">
      <c r="A37" s="4" t="s">
        <v>95</v>
      </c>
      <c r="B37" s="81"/>
      <c r="C37" s="81"/>
      <c r="D37" s="42" t="s">
        <v>96</v>
      </c>
      <c r="E37" s="40"/>
      <c r="F37" s="80"/>
      <c r="G37" s="81"/>
      <c r="H37" s="81"/>
      <c r="I37" s="4" t="s">
        <v>95</v>
      </c>
      <c r="J37" s="42" t="s">
        <v>96</v>
      </c>
      <c r="K37" s="40"/>
      <c r="L37" s="82"/>
      <c r="M37" s="43"/>
      <c r="N37" s="43"/>
      <c r="O37" s="43"/>
      <c r="P37" s="40"/>
      <c r="Q37" s="39"/>
      <c r="R37" s="5">
        <f t="shared" si="0"/>
        <v>0</v>
      </c>
    </row>
    <row r="38" spans="1:18" ht="24" x14ac:dyDescent="0.2">
      <c r="A38" s="24" t="s">
        <v>97</v>
      </c>
      <c r="B38" s="24" t="s">
        <v>98</v>
      </c>
      <c r="C38" s="24" t="s">
        <v>39</v>
      </c>
      <c r="D38" s="6" t="s">
        <v>99</v>
      </c>
      <c r="E38" s="24" t="s">
        <v>41</v>
      </c>
      <c r="F38" s="25">
        <v>108.97</v>
      </c>
      <c r="G38" s="76">
        <v>1</v>
      </c>
      <c r="H38" s="24" t="s">
        <v>98</v>
      </c>
      <c r="I38" s="24" t="s">
        <v>39</v>
      </c>
      <c r="J38" s="40" t="s">
        <v>99</v>
      </c>
      <c r="K38" s="24" t="s">
        <v>41</v>
      </c>
      <c r="L38" s="25">
        <v>0</v>
      </c>
      <c r="M38" s="26">
        <v>0</v>
      </c>
      <c r="N38" s="26">
        <v>0</v>
      </c>
      <c r="O38" s="26">
        <v>0</v>
      </c>
      <c r="P38" s="27">
        <v>0</v>
      </c>
      <c r="Q38" s="28"/>
      <c r="R38" s="5">
        <f t="shared" si="0"/>
        <v>0</v>
      </c>
    </row>
    <row r="39" spans="1:18" ht="24" x14ac:dyDescent="0.2">
      <c r="A39" s="24" t="s">
        <v>100</v>
      </c>
      <c r="B39" s="24" t="s">
        <v>101</v>
      </c>
      <c r="C39" s="24" t="s">
        <v>39</v>
      </c>
      <c r="D39" s="40" t="s">
        <v>1157</v>
      </c>
      <c r="E39" s="24" t="s">
        <v>41</v>
      </c>
      <c r="F39" s="25">
        <v>193.58</v>
      </c>
      <c r="G39" s="76">
        <v>1</v>
      </c>
      <c r="H39" s="24" t="s">
        <v>101</v>
      </c>
      <c r="I39" s="24" t="s">
        <v>39</v>
      </c>
      <c r="J39" s="40" t="s">
        <v>1157</v>
      </c>
      <c r="K39" s="24" t="s">
        <v>41</v>
      </c>
      <c r="L39" s="25">
        <v>0</v>
      </c>
      <c r="M39" s="26">
        <v>0</v>
      </c>
      <c r="N39" s="26">
        <v>0</v>
      </c>
      <c r="O39" s="26">
        <v>0</v>
      </c>
      <c r="P39" s="27">
        <v>0</v>
      </c>
      <c r="Q39" s="28"/>
      <c r="R39" s="5">
        <f t="shared" si="0"/>
        <v>0</v>
      </c>
    </row>
    <row r="40" spans="1:18" ht="36" x14ac:dyDescent="0.2">
      <c r="A40" s="24" t="s">
        <v>102</v>
      </c>
      <c r="B40" s="24" t="s">
        <v>103</v>
      </c>
      <c r="C40" s="24" t="s">
        <v>39</v>
      </c>
      <c r="D40" s="6" t="s">
        <v>104</v>
      </c>
      <c r="E40" s="24" t="s">
        <v>105</v>
      </c>
      <c r="F40" s="25">
        <v>1302.0899999999999</v>
      </c>
      <c r="G40" s="76">
        <v>1</v>
      </c>
      <c r="H40" s="24" t="s">
        <v>103</v>
      </c>
      <c r="I40" s="24" t="s">
        <v>39</v>
      </c>
      <c r="J40" s="40" t="s">
        <v>104</v>
      </c>
      <c r="K40" s="24" t="s">
        <v>105</v>
      </c>
      <c r="L40" s="25">
        <v>0</v>
      </c>
      <c r="M40" s="26">
        <v>0</v>
      </c>
      <c r="N40" s="26">
        <v>0</v>
      </c>
      <c r="O40" s="26">
        <v>0</v>
      </c>
      <c r="P40" s="27">
        <v>0</v>
      </c>
      <c r="Q40" s="28"/>
      <c r="R40" s="5">
        <f t="shared" si="0"/>
        <v>0</v>
      </c>
    </row>
    <row r="41" spans="1:18" ht="36" x14ac:dyDescent="0.2">
      <c r="A41" s="24" t="s">
        <v>106</v>
      </c>
      <c r="B41" s="24" t="s">
        <v>107</v>
      </c>
      <c r="C41" s="24" t="s">
        <v>39</v>
      </c>
      <c r="D41" s="6" t="s">
        <v>1156</v>
      </c>
      <c r="E41" s="24" t="s">
        <v>105</v>
      </c>
      <c r="F41" s="25">
        <v>151.63999999999999</v>
      </c>
      <c r="G41" s="76">
        <v>1</v>
      </c>
      <c r="H41" s="24" t="s">
        <v>107</v>
      </c>
      <c r="I41" s="24" t="s">
        <v>39</v>
      </c>
      <c r="J41" s="40" t="s">
        <v>1156</v>
      </c>
      <c r="K41" s="24" t="s">
        <v>105</v>
      </c>
      <c r="L41" s="25">
        <v>0</v>
      </c>
      <c r="M41" s="26">
        <v>0</v>
      </c>
      <c r="N41" s="26">
        <v>0</v>
      </c>
      <c r="O41" s="26">
        <v>0</v>
      </c>
      <c r="P41" s="27">
        <v>0</v>
      </c>
      <c r="Q41" s="28"/>
      <c r="R41" s="5">
        <f t="shared" si="0"/>
        <v>0</v>
      </c>
    </row>
    <row r="42" spans="1:18" ht="36" x14ac:dyDescent="0.2">
      <c r="A42" s="24" t="s">
        <v>108</v>
      </c>
      <c r="B42" s="24" t="s">
        <v>109</v>
      </c>
      <c r="C42" s="24" t="s">
        <v>39</v>
      </c>
      <c r="D42" s="40" t="s">
        <v>142</v>
      </c>
      <c r="E42" s="24" t="s">
        <v>69</v>
      </c>
      <c r="F42" s="25">
        <v>25.36</v>
      </c>
      <c r="G42" s="76">
        <v>1</v>
      </c>
      <c r="H42" s="24" t="s">
        <v>109</v>
      </c>
      <c r="I42" s="24" t="s">
        <v>39</v>
      </c>
      <c r="J42" s="40" t="s">
        <v>142</v>
      </c>
      <c r="K42" s="24" t="s">
        <v>69</v>
      </c>
      <c r="L42" s="25">
        <v>0</v>
      </c>
      <c r="M42" s="26">
        <v>0</v>
      </c>
      <c r="N42" s="26">
        <v>0</v>
      </c>
      <c r="O42" s="26">
        <v>0</v>
      </c>
      <c r="P42" s="27">
        <v>0</v>
      </c>
      <c r="Q42" s="28"/>
      <c r="R42" s="5">
        <f t="shared" si="0"/>
        <v>0</v>
      </c>
    </row>
    <row r="43" spans="1:18" ht="24" x14ac:dyDescent="0.2">
      <c r="A43" s="4" t="s">
        <v>110</v>
      </c>
      <c r="B43" s="81"/>
      <c r="C43" s="81"/>
      <c r="D43" s="40" t="s">
        <v>1180</v>
      </c>
      <c r="E43" s="40"/>
      <c r="F43" s="80"/>
      <c r="G43" s="81"/>
      <c r="H43" s="81"/>
      <c r="I43" s="4" t="s">
        <v>110</v>
      </c>
      <c r="J43" s="40" t="s">
        <v>1180</v>
      </c>
      <c r="K43" s="40"/>
      <c r="L43" s="82"/>
      <c r="M43" s="26">
        <v>0</v>
      </c>
      <c r="N43" s="26">
        <v>0</v>
      </c>
      <c r="O43" s="26">
        <v>0</v>
      </c>
      <c r="P43" s="40"/>
      <c r="Q43" s="39"/>
      <c r="R43" s="5">
        <f t="shared" si="0"/>
        <v>0</v>
      </c>
    </row>
    <row r="44" spans="1:18" ht="24" x14ac:dyDescent="0.2">
      <c r="A44" s="24" t="s">
        <v>111</v>
      </c>
      <c r="B44" s="24" t="s">
        <v>101</v>
      </c>
      <c r="C44" s="24" t="s">
        <v>39</v>
      </c>
      <c r="D44" s="40" t="s">
        <v>1157</v>
      </c>
      <c r="E44" s="24" t="s">
        <v>41</v>
      </c>
      <c r="F44" s="25">
        <v>707.67</v>
      </c>
      <c r="G44" s="76">
        <v>1</v>
      </c>
      <c r="H44" s="24" t="s">
        <v>101</v>
      </c>
      <c r="I44" s="24" t="s">
        <v>39</v>
      </c>
      <c r="J44" s="40" t="s">
        <v>1157</v>
      </c>
      <c r="K44" s="24" t="s">
        <v>41</v>
      </c>
      <c r="L44" s="25">
        <v>0</v>
      </c>
      <c r="M44" s="26">
        <v>0</v>
      </c>
      <c r="N44" s="26">
        <v>0</v>
      </c>
      <c r="O44" s="26">
        <v>0</v>
      </c>
      <c r="P44" s="27">
        <v>0</v>
      </c>
      <c r="Q44" s="28"/>
      <c r="R44" s="5">
        <f t="shared" si="0"/>
        <v>0</v>
      </c>
    </row>
    <row r="45" spans="1:18" ht="36" x14ac:dyDescent="0.2">
      <c r="A45" s="24" t="s">
        <v>112</v>
      </c>
      <c r="B45" s="24" t="s">
        <v>103</v>
      </c>
      <c r="C45" s="24" t="s">
        <v>39</v>
      </c>
      <c r="D45" s="6" t="s">
        <v>104</v>
      </c>
      <c r="E45" s="24" t="s">
        <v>105</v>
      </c>
      <c r="F45" s="25">
        <v>1248.55</v>
      </c>
      <c r="G45" s="76">
        <v>1</v>
      </c>
      <c r="H45" s="24" t="s">
        <v>103</v>
      </c>
      <c r="I45" s="24" t="s">
        <v>39</v>
      </c>
      <c r="J45" s="40" t="s">
        <v>104</v>
      </c>
      <c r="K45" s="24" t="s">
        <v>105</v>
      </c>
      <c r="L45" s="25">
        <v>0</v>
      </c>
      <c r="M45" s="26">
        <v>0</v>
      </c>
      <c r="N45" s="26">
        <v>0</v>
      </c>
      <c r="O45" s="26">
        <v>0</v>
      </c>
      <c r="P45" s="27">
        <v>0</v>
      </c>
      <c r="Q45" s="28"/>
      <c r="R45" s="5">
        <f t="shared" si="0"/>
        <v>0</v>
      </c>
    </row>
    <row r="46" spans="1:18" ht="36" x14ac:dyDescent="0.2">
      <c r="A46" s="24" t="s">
        <v>113</v>
      </c>
      <c r="B46" s="24" t="s">
        <v>107</v>
      </c>
      <c r="C46" s="24" t="s">
        <v>39</v>
      </c>
      <c r="D46" s="6" t="s">
        <v>1156</v>
      </c>
      <c r="E46" s="24" t="s">
        <v>105</v>
      </c>
      <c r="F46" s="25">
        <v>645.82000000000005</v>
      </c>
      <c r="G46" s="76">
        <v>1</v>
      </c>
      <c r="H46" s="24" t="s">
        <v>107</v>
      </c>
      <c r="I46" s="24" t="s">
        <v>39</v>
      </c>
      <c r="J46" s="40" t="s">
        <v>1156</v>
      </c>
      <c r="K46" s="24" t="s">
        <v>105</v>
      </c>
      <c r="L46" s="25">
        <v>0</v>
      </c>
      <c r="M46" s="26">
        <v>0</v>
      </c>
      <c r="N46" s="26">
        <v>0</v>
      </c>
      <c r="O46" s="26">
        <v>0</v>
      </c>
      <c r="P46" s="27">
        <v>0</v>
      </c>
      <c r="Q46" s="28"/>
      <c r="R46" s="5">
        <f t="shared" si="0"/>
        <v>0</v>
      </c>
    </row>
    <row r="47" spans="1:18" ht="36" x14ac:dyDescent="0.2">
      <c r="A47" s="24" t="s">
        <v>114</v>
      </c>
      <c r="B47" s="24" t="s">
        <v>109</v>
      </c>
      <c r="C47" s="24" t="s">
        <v>39</v>
      </c>
      <c r="D47" s="40" t="s">
        <v>142</v>
      </c>
      <c r="E47" s="24" t="s">
        <v>69</v>
      </c>
      <c r="F47" s="25">
        <v>40.93</v>
      </c>
      <c r="G47" s="76">
        <v>1</v>
      </c>
      <c r="H47" s="24" t="s">
        <v>109</v>
      </c>
      <c r="I47" s="24" t="s">
        <v>39</v>
      </c>
      <c r="J47" s="40" t="s">
        <v>142</v>
      </c>
      <c r="K47" s="24" t="s">
        <v>69</v>
      </c>
      <c r="L47" s="25">
        <v>0</v>
      </c>
      <c r="M47" s="26">
        <v>0</v>
      </c>
      <c r="N47" s="26">
        <v>0</v>
      </c>
      <c r="O47" s="26">
        <v>0</v>
      </c>
      <c r="P47" s="27">
        <v>0</v>
      </c>
      <c r="Q47" s="28"/>
      <c r="R47" s="5">
        <f t="shared" si="0"/>
        <v>0</v>
      </c>
    </row>
    <row r="48" spans="1:18" x14ac:dyDescent="0.2">
      <c r="A48" s="4" t="s">
        <v>115</v>
      </c>
      <c r="B48" s="81"/>
      <c r="C48" s="81"/>
      <c r="D48" s="42" t="s">
        <v>116</v>
      </c>
      <c r="E48" s="40"/>
      <c r="F48" s="80"/>
      <c r="G48" s="81"/>
      <c r="H48" s="81"/>
      <c r="I48" s="4" t="s">
        <v>115</v>
      </c>
      <c r="J48" s="42" t="s">
        <v>116</v>
      </c>
      <c r="K48" s="40"/>
      <c r="L48" s="83">
        <v>1</v>
      </c>
      <c r="M48" s="43"/>
      <c r="N48" s="43"/>
      <c r="O48" s="43"/>
      <c r="P48" s="40"/>
      <c r="Q48" s="39"/>
      <c r="R48" s="5">
        <f t="shared" si="0"/>
        <v>0</v>
      </c>
    </row>
    <row r="49" spans="1:18" ht="36" x14ac:dyDescent="0.2">
      <c r="A49" s="24" t="s">
        <v>117</v>
      </c>
      <c r="B49" s="24" t="s">
        <v>118</v>
      </c>
      <c r="C49" s="24" t="s">
        <v>39</v>
      </c>
      <c r="D49" s="6" t="s">
        <v>119</v>
      </c>
      <c r="E49" s="24" t="s">
        <v>63</v>
      </c>
      <c r="F49" s="25">
        <v>56</v>
      </c>
      <c r="G49" s="76">
        <v>0</v>
      </c>
      <c r="H49" s="24" t="s">
        <v>118</v>
      </c>
      <c r="I49" s="24" t="s">
        <v>39</v>
      </c>
      <c r="J49" s="6" t="s">
        <v>119</v>
      </c>
      <c r="K49" s="24" t="s">
        <v>63</v>
      </c>
      <c r="L49" s="25">
        <v>0</v>
      </c>
      <c r="M49" s="26">
        <v>0</v>
      </c>
      <c r="N49" s="26">
        <v>0</v>
      </c>
      <c r="O49" s="26">
        <v>0</v>
      </c>
      <c r="P49" s="27">
        <v>0</v>
      </c>
      <c r="Q49" s="28"/>
      <c r="R49" s="5">
        <f t="shared" si="0"/>
        <v>0</v>
      </c>
    </row>
    <row r="50" spans="1:18" ht="24" x14ac:dyDescent="0.2">
      <c r="A50" s="45" t="s">
        <v>120</v>
      </c>
      <c r="B50" s="77">
        <v>72820</v>
      </c>
      <c r="C50" s="24" t="s">
        <v>39</v>
      </c>
      <c r="D50" s="6" t="s">
        <v>121</v>
      </c>
      <c r="E50" s="24" t="s">
        <v>46</v>
      </c>
      <c r="F50" s="25">
        <v>12</v>
      </c>
      <c r="G50" s="76">
        <v>0</v>
      </c>
      <c r="H50" s="77">
        <v>95601</v>
      </c>
      <c r="I50" s="24" t="s">
        <v>39</v>
      </c>
      <c r="J50" s="44" t="s">
        <v>1181</v>
      </c>
      <c r="K50" s="45" t="s">
        <v>46</v>
      </c>
      <c r="L50" s="46">
        <v>9</v>
      </c>
      <c r="M50" s="78" t="str">
        <f>IFERROR(VLOOKUP(A50,#REF!,7,FALSE),"NÃO TEM")</f>
        <v>NÃO TEM</v>
      </c>
      <c r="N50" s="78" t="e">
        <f>M50*1.25</f>
        <v>#VALUE!</v>
      </c>
      <c r="O50" s="79" t="e">
        <f>N50*L50</f>
        <v>#VALUE!</v>
      </c>
      <c r="P50" s="47" t="e">
        <f>O50/$O$7</f>
        <v>#VALUE!</v>
      </c>
      <c r="Q50" s="23"/>
      <c r="R50" s="5" t="e">
        <f t="shared" si="0"/>
        <v>#VALUE!</v>
      </c>
    </row>
    <row r="51" spans="1:18" ht="24" x14ac:dyDescent="0.2">
      <c r="A51" s="45" t="s">
        <v>122</v>
      </c>
      <c r="B51" s="24" t="s">
        <v>98</v>
      </c>
      <c r="C51" s="24" t="s">
        <v>39</v>
      </c>
      <c r="D51" s="6" t="s">
        <v>123</v>
      </c>
      <c r="E51" s="24" t="s">
        <v>41</v>
      </c>
      <c r="F51" s="25">
        <v>12.96</v>
      </c>
      <c r="G51" s="76">
        <v>0</v>
      </c>
      <c r="H51" s="77">
        <v>95241</v>
      </c>
      <c r="I51" s="24" t="s">
        <v>39</v>
      </c>
      <c r="J51" s="48" t="s">
        <v>124</v>
      </c>
      <c r="K51" s="45" t="s">
        <v>41</v>
      </c>
      <c r="L51" s="46">
        <v>12.96</v>
      </c>
      <c r="M51" s="78" t="str">
        <f>IFERROR(VLOOKUP(A51,#REF!,7,FALSE),"NÃO TEM")</f>
        <v>NÃO TEM</v>
      </c>
      <c r="N51" s="78" t="e">
        <f>M51*1.25</f>
        <v>#VALUE!</v>
      </c>
      <c r="O51" s="79" t="e">
        <f>N51*L51</f>
        <v>#VALUE!</v>
      </c>
      <c r="P51" s="47" t="e">
        <f>O51/$O$7</f>
        <v>#VALUE!</v>
      </c>
      <c r="Q51" s="23"/>
      <c r="R51" s="5" t="e">
        <f t="shared" si="0"/>
        <v>#VALUE!</v>
      </c>
    </row>
    <row r="52" spans="1:18" ht="24" x14ac:dyDescent="0.2">
      <c r="A52" s="45" t="s">
        <v>125</v>
      </c>
      <c r="B52" s="24" t="s">
        <v>101</v>
      </c>
      <c r="C52" s="24" t="s">
        <v>39</v>
      </c>
      <c r="D52" s="40" t="s">
        <v>1182</v>
      </c>
      <c r="E52" s="24" t="s">
        <v>41</v>
      </c>
      <c r="F52" s="25">
        <v>7.2</v>
      </c>
      <c r="G52" s="76">
        <v>0</v>
      </c>
      <c r="H52" s="77">
        <v>96534</v>
      </c>
      <c r="I52" s="24" t="s">
        <v>39</v>
      </c>
      <c r="J52" s="44" t="s">
        <v>1183</v>
      </c>
      <c r="K52" s="45" t="s">
        <v>41</v>
      </c>
      <c r="L52" s="46">
        <v>7.2</v>
      </c>
      <c r="M52" s="78" t="str">
        <f>IFERROR(VLOOKUP(A52,#REF!,7,FALSE),"NÃO TEM")</f>
        <v>NÃO TEM</v>
      </c>
      <c r="N52" s="78" t="e">
        <f>M52*1.25</f>
        <v>#VALUE!</v>
      </c>
      <c r="O52" s="79" t="e">
        <f>N52*L52</f>
        <v>#VALUE!</v>
      </c>
      <c r="P52" s="47" t="e">
        <f>O52/$O$7</f>
        <v>#VALUE!</v>
      </c>
      <c r="Q52" s="23"/>
      <c r="R52" s="5" t="e">
        <f t="shared" si="0"/>
        <v>#VALUE!</v>
      </c>
    </row>
    <row r="53" spans="1:18" ht="36" x14ac:dyDescent="0.2">
      <c r="A53" s="24" t="s">
        <v>126</v>
      </c>
      <c r="B53" s="24" t="s">
        <v>103</v>
      </c>
      <c r="C53" s="24" t="s">
        <v>39</v>
      </c>
      <c r="D53" s="6" t="s">
        <v>104</v>
      </c>
      <c r="E53" s="24" t="s">
        <v>105</v>
      </c>
      <c r="F53" s="25">
        <v>6.48</v>
      </c>
      <c r="G53" s="76">
        <v>0</v>
      </c>
      <c r="H53" s="24" t="s">
        <v>103</v>
      </c>
      <c r="I53" s="24" t="s">
        <v>39</v>
      </c>
      <c r="J53" s="40" t="s">
        <v>104</v>
      </c>
      <c r="K53" s="24" t="s">
        <v>105</v>
      </c>
      <c r="L53" s="25">
        <v>0</v>
      </c>
      <c r="M53" s="26">
        <v>0</v>
      </c>
      <c r="N53" s="26">
        <v>0</v>
      </c>
      <c r="O53" s="26">
        <v>0</v>
      </c>
      <c r="P53" s="27">
        <v>0</v>
      </c>
      <c r="Q53" s="28"/>
      <c r="R53" s="5">
        <f t="shared" si="0"/>
        <v>0</v>
      </c>
    </row>
    <row r="54" spans="1:18" ht="24" x14ac:dyDescent="0.2">
      <c r="A54" s="45" t="s">
        <v>127</v>
      </c>
      <c r="B54" s="24" t="s">
        <v>109</v>
      </c>
      <c r="C54" s="24" t="s">
        <v>39</v>
      </c>
      <c r="D54" s="40" t="s">
        <v>1184</v>
      </c>
      <c r="E54" s="24" t="s">
        <v>69</v>
      </c>
      <c r="F54" s="25">
        <v>4.71</v>
      </c>
      <c r="G54" s="76">
        <v>0</v>
      </c>
      <c r="H54" s="77">
        <v>96558</v>
      </c>
      <c r="I54" s="24" t="s">
        <v>39</v>
      </c>
      <c r="J54" s="44" t="s">
        <v>1184</v>
      </c>
      <c r="K54" s="45" t="s">
        <v>69</v>
      </c>
      <c r="L54" s="46">
        <v>10.9</v>
      </c>
      <c r="M54" s="78" t="str">
        <f>IFERROR(VLOOKUP(A54,#REF!,7,FALSE),"NÃO TEM")</f>
        <v>NÃO TEM</v>
      </c>
      <c r="N54" s="78" t="e">
        <f t="shared" ref="N54:N59" si="1">M54*1.25</f>
        <v>#VALUE!</v>
      </c>
      <c r="O54" s="79" t="e">
        <f t="shared" ref="O54:O59" si="2">N54*L54</f>
        <v>#VALUE!</v>
      </c>
      <c r="P54" s="47" t="e">
        <f t="shared" ref="P54:P59" si="3">O54/$O$7</f>
        <v>#VALUE!</v>
      </c>
      <c r="Q54" s="23"/>
      <c r="R54" s="5" t="e">
        <f t="shared" si="0"/>
        <v>#VALUE!</v>
      </c>
    </row>
    <row r="55" spans="1:18" ht="36" x14ac:dyDescent="0.2">
      <c r="A55" s="51" t="s">
        <v>128</v>
      </c>
      <c r="B55" s="24" t="s">
        <v>47</v>
      </c>
      <c r="C55" s="24" t="s">
        <v>47</v>
      </c>
      <c r="D55" s="6" t="s">
        <v>129</v>
      </c>
      <c r="E55" s="40"/>
      <c r="F55" s="80"/>
      <c r="G55" s="81"/>
      <c r="H55" s="77">
        <v>90631</v>
      </c>
      <c r="I55" s="24" t="s">
        <v>39</v>
      </c>
      <c r="J55" s="50" t="s">
        <v>1185</v>
      </c>
      <c r="K55" s="51" t="s">
        <v>63</v>
      </c>
      <c r="L55" s="52">
        <v>63</v>
      </c>
      <c r="M55" s="53" t="str">
        <f>IFERROR(VLOOKUP(A55,#REF!,7,FALSE),"NÃO TEM")</f>
        <v>NÃO TEM</v>
      </c>
      <c r="N55" s="53" t="e">
        <f t="shared" si="1"/>
        <v>#VALUE!</v>
      </c>
      <c r="O55" s="53" t="e">
        <f t="shared" si="2"/>
        <v>#VALUE!</v>
      </c>
      <c r="P55" s="54" t="e">
        <f t="shared" si="3"/>
        <v>#VALUE!</v>
      </c>
      <c r="Q55" s="55"/>
      <c r="R55" s="5" t="e">
        <f t="shared" si="0"/>
        <v>#VALUE!</v>
      </c>
    </row>
    <row r="56" spans="1:18" ht="24" x14ac:dyDescent="0.2">
      <c r="A56" s="30" t="s">
        <v>130</v>
      </c>
      <c r="B56" s="24" t="s">
        <v>47</v>
      </c>
      <c r="C56" s="24" t="s">
        <v>47</v>
      </c>
      <c r="D56" s="6" t="s">
        <v>18</v>
      </c>
      <c r="E56" s="40"/>
      <c r="F56" s="80"/>
      <c r="G56" s="81"/>
      <c r="H56" s="77">
        <v>92919</v>
      </c>
      <c r="I56" s="24" t="s">
        <v>39</v>
      </c>
      <c r="J56" s="56" t="s">
        <v>1186</v>
      </c>
      <c r="K56" s="30" t="s">
        <v>105</v>
      </c>
      <c r="L56" s="31">
        <v>238.29</v>
      </c>
      <c r="M56" s="32" t="str">
        <f>IFERROR(VLOOKUP(A56,#REF!,7,FALSE),"NÃO TEM")</f>
        <v>NÃO TEM</v>
      </c>
      <c r="N56" s="32" t="e">
        <f t="shared" si="1"/>
        <v>#VALUE!</v>
      </c>
      <c r="O56" s="32" t="e">
        <f t="shared" si="2"/>
        <v>#VALUE!</v>
      </c>
      <c r="P56" s="33" t="e">
        <f t="shared" si="3"/>
        <v>#VALUE!</v>
      </c>
      <c r="Q56" s="34"/>
      <c r="R56" s="5" t="e">
        <f t="shared" si="0"/>
        <v>#VALUE!</v>
      </c>
    </row>
    <row r="57" spans="1:18" ht="36" x14ac:dyDescent="0.2">
      <c r="A57" s="30" t="s">
        <v>131</v>
      </c>
      <c r="B57" s="24" t="s">
        <v>47</v>
      </c>
      <c r="C57" s="24" t="s">
        <v>47</v>
      </c>
      <c r="D57" s="6" t="s">
        <v>18</v>
      </c>
      <c r="E57" s="40"/>
      <c r="F57" s="80"/>
      <c r="G57" s="81"/>
      <c r="H57" s="77">
        <v>92921</v>
      </c>
      <c r="I57" s="24" t="s">
        <v>39</v>
      </c>
      <c r="J57" s="56" t="s">
        <v>1187</v>
      </c>
      <c r="K57" s="30" t="s">
        <v>105</v>
      </c>
      <c r="L57" s="31">
        <v>199.34</v>
      </c>
      <c r="M57" s="32" t="str">
        <f>IFERROR(VLOOKUP(A57,#REF!,7,FALSE),"NÃO TEM")</f>
        <v>NÃO TEM</v>
      </c>
      <c r="N57" s="32" t="e">
        <f t="shared" si="1"/>
        <v>#VALUE!</v>
      </c>
      <c r="O57" s="32" t="e">
        <f t="shared" si="2"/>
        <v>#VALUE!</v>
      </c>
      <c r="P57" s="33" t="e">
        <f t="shared" si="3"/>
        <v>#VALUE!</v>
      </c>
      <c r="Q57" s="34"/>
      <c r="R57" s="5" t="e">
        <f t="shared" si="0"/>
        <v>#VALUE!</v>
      </c>
    </row>
    <row r="58" spans="1:18" ht="24" x14ac:dyDescent="0.2">
      <c r="A58" s="84" t="s">
        <v>1536</v>
      </c>
      <c r="B58" s="24" t="s">
        <v>47</v>
      </c>
      <c r="C58" s="24" t="s">
        <v>47</v>
      </c>
      <c r="D58" s="6" t="s">
        <v>18</v>
      </c>
      <c r="E58" s="40"/>
      <c r="F58" s="80"/>
      <c r="G58" s="81"/>
      <c r="H58" s="77">
        <v>92924</v>
      </c>
      <c r="I58" s="24" t="s">
        <v>39</v>
      </c>
      <c r="J58" s="56" t="s">
        <v>1188</v>
      </c>
      <c r="K58" s="30" t="s">
        <v>105</v>
      </c>
      <c r="L58" s="31">
        <v>18.489999999999998</v>
      </c>
      <c r="M58" s="32" t="str">
        <f>IFERROR(VLOOKUP(A58,#REF!,7,FALSE),"NÃO TEM")</f>
        <v>NÃO TEM</v>
      </c>
      <c r="N58" s="32" t="e">
        <f t="shared" si="1"/>
        <v>#VALUE!</v>
      </c>
      <c r="O58" s="32" t="e">
        <f t="shared" si="2"/>
        <v>#VALUE!</v>
      </c>
      <c r="P58" s="33" t="e">
        <f t="shared" si="3"/>
        <v>#VALUE!</v>
      </c>
      <c r="Q58" s="34"/>
      <c r="R58" s="5" t="e">
        <f t="shared" si="0"/>
        <v>#VALUE!</v>
      </c>
    </row>
    <row r="59" spans="1:18" ht="24" x14ac:dyDescent="0.2">
      <c r="A59" s="84" t="s">
        <v>1537</v>
      </c>
      <c r="B59" s="24" t="s">
        <v>47</v>
      </c>
      <c r="C59" s="24" t="s">
        <v>47</v>
      </c>
      <c r="D59" s="6" t="s">
        <v>18</v>
      </c>
      <c r="E59" s="40"/>
      <c r="F59" s="80"/>
      <c r="G59" s="81"/>
      <c r="H59" s="77">
        <v>92915</v>
      </c>
      <c r="I59" s="24" t="s">
        <v>39</v>
      </c>
      <c r="J59" s="56" t="s">
        <v>1189</v>
      </c>
      <c r="K59" s="30" t="s">
        <v>105</v>
      </c>
      <c r="L59" s="31">
        <v>23.54</v>
      </c>
      <c r="M59" s="32" t="str">
        <f>IFERROR(VLOOKUP(A59,#REF!,7,FALSE),"NÃO TEM")</f>
        <v>NÃO TEM</v>
      </c>
      <c r="N59" s="32" t="e">
        <f t="shared" si="1"/>
        <v>#VALUE!</v>
      </c>
      <c r="O59" s="32" t="e">
        <f t="shared" si="2"/>
        <v>#VALUE!</v>
      </c>
      <c r="P59" s="33" t="e">
        <f t="shared" si="3"/>
        <v>#VALUE!</v>
      </c>
      <c r="Q59" s="34"/>
      <c r="R59" s="5" t="e">
        <f t="shared" si="0"/>
        <v>#VALUE!</v>
      </c>
    </row>
    <row r="60" spans="1:18" x14ac:dyDescent="0.2">
      <c r="A60" s="4" t="s">
        <v>132</v>
      </c>
      <c r="B60" s="81"/>
      <c r="C60" s="81"/>
      <c r="D60" s="42" t="s">
        <v>133</v>
      </c>
      <c r="E60" s="40"/>
      <c r="F60" s="80"/>
      <c r="G60" s="81"/>
      <c r="H60" s="81"/>
      <c r="I60" s="4" t="s">
        <v>132</v>
      </c>
      <c r="J60" s="42" t="s">
        <v>133</v>
      </c>
      <c r="K60" s="40"/>
      <c r="L60" s="82"/>
      <c r="M60" s="43"/>
      <c r="N60" s="43"/>
      <c r="O60" s="43"/>
      <c r="P60" s="40"/>
      <c r="Q60" s="39"/>
      <c r="R60" s="5">
        <f t="shared" si="0"/>
        <v>0</v>
      </c>
    </row>
    <row r="61" spans="1:18" ht="36" x14ac:dyDescent="0.2">
      <c r="A61" s="24" t="s">
        <v>134</v>
      </c>
      <c r="B61" s="24" t="s">
        <v>118</v>
      </c>
      <c r="C61" s="24" t="s">
        <v>39</v>
      </c>
      <c r="D61" s="6" t="s">
        <v>135</v>
      </c>
      <c r="E61" s="24" t="s">
        <v>63</v>
      </c>
      <c r="F61" s="25">
        <v>52.5</v>
      </c>
      <c r="G61" s="76">
        <v>1</v>
      </c>
      <c r="H61" s="24" t="s">
        <v>118</v>
      </c>
      <c r="I61" s="24" t="s">
        <v>39</v>
      </c>
      <c r="J61" s="6" t="s">
        <v>135</v>
      </c>
      <c r="K61" s="24" t="s">
        <v>63</v>
      </c>
      <c r="L61" s="25">
        <v>0</v>
      </c>
      <c r="M61" s="26">
        <v>0</v>
      </c>
      <c r="N61" s="26">
        <v>0</v>
      </c>
      <c r="O61" s="26">
        <v>0</v>
      </c>
      <c r="P61" s="27">
        <v>0</v>
      </c>
      <c r="Q61" s="28"/>
      <c r="R61" s="5">
        <f t="shared" si="0"/>
        <v>0</v>
      </c>
    </row>
    <row r="62" spans="1:18" ht="24" x14ac:dyDescent="0.2">
      <c r="A62" s="24" t="s">
        <v>136</v>
      </c>
      <c r="B62" s="24" t="s">
        <v>98</v>
      </c>
      <c r="C62" s="24" t="s">
        <v>39</v>
      </c>
      <c r="D62" s="6" t="s">
        <v>137</v>
      </c>
      <c r="E62" s="24" t="s">
        <v>41</v>
      </c>
      <c r="F62" s="25">
        <v>27.97</v>
      </c>
      <c r="G62" s="76">
        <v>1</v>
      </c>
      <c r="H62" s="24" t="s">
        <v>98</v>
      </c>
      <c r="I62" s="24" t="s">
        <v>39</v>
      </c>
      <c r="J62" s="40" t="s">
        <v>137</v>
      </c>
      <c r="K62" s="24" t="s">
        <v>41</v>
      </c>
      <c r="L62" s="25">
        <v>0</v>
      </c>
      <c r="M62" s="26">
        <v>0</v>
      </c>
      <c r="N62" s="26">
        <v>0</v>
      </c>
      <c r="O62" s="26">
        <v>0</v>
      </c>
      <c r="P62" s="27">
        <v>0</v>
      </c>
      <c r="Q62" s="28"/>
      <c r="R62" s="5">
        <f t="shared" si="0"/>
        <v>0</v>
      </c>
    </row>
    <row r="63" spans="1:18" ht="24" x14ac:dyDescent="0.2">
      <c r="A63" s="24" t="s">
        <v>138</v>
      </c>
      <c r="B63" s="24" t="s">
        <v>101</v>
      </c>
      <c r="C63" s="24" t="s">
        <v>39</v>
      </c>
      <c r="D63" s="40" t="s">
        <v>1190</v>
      </c>
      <c r="E63" s="24" t="s">
        <v>41</v>
      </c>
      <c r="F63" s="25">
        <v>21.39</v>
      </c>
      <c r="G63" s="76">
        <v>1</v>
      </c>
      <c r="H63" s="24" t="s">
        <v>101</v>
      </c>
      <c r="I63" s="24" t="s">
        <v>39</v>
      </c>
      <c r="J63" s="40" t="s">
        <v>1190</v>
      </c>
      <c r="K63" s="24" t="s">
        <v>41</v>
      </c>
      <c r="L63" s="25">
        <v>0</v>
      </c>
      <c r="M63" s="26">
        <v>0</v>
      </c>
      <c r="N63" s="26">
        <v>0</v>
      </c>
      <c r="O63" s="26">
        <v>0</v>
      </c>
      <c r="P63" s="27">
        <v>0</v>
      </c>
      <c r="Q63" s="28"/>
      <c r="R63" s="5">
        <f t="shared" si="0"/>
        <v>0</v>
      </c>
    </row>
    <row r="64" spans="1:18" ht="36" x14ac:dyDescent="0.2">
      <c r="A64" s="24" t="s">
        <v>139</v>
      </c>
      <c r="B64" s="24" t="s">
        <v>103</v>
      </c>
      <c r="C64" s="24" t="s">
        <v>39</v>
      </c>
      <c r="D64" s="6" t="s">
        <v>104</v>
      </c>
      <c r="E64" s="24" t="s">
        <v>105</v>
      </c>
      <c r="F64" s="25">
        <v>34.36</v>
      </c>
      <c r="G64" s="76">
        <v>1</v>
      </c>
      <c r="H64" s="24" t="s">
        <v>103</v>
      </c>
      <c r="I64" s="24" t="s">
        <v>39</v>
      </c>
      <c r="J64" s="40" t="s">
        <v>104</v>
      </c>
      <c r="K64" s="24" t="s">
        <v>105</v>
      </c>
      <c r="L64" s="25">
        <v>0</v>
      </c>
      <c r="M64" s="26">
        <v>0</v>
      </c>
      <c r="N64" s="26">
        <v>0</v>
      </c>
      <c r="O64" s="26">
        <v>0</v>
      </c>
      <c r="P64" s="27">
        <v>0</v>
      </c>
      <c r="Q64" s="28"/>
      <c r="R64" s="5">
        <f t="shared" si="0"/>
        <v>0</v>
      </c>
    </row>
    <row r="65" spans="1:18" ht="36" x14ac:dyDescent="0.2">
      <c r="A65" s="24" t="s">
        <v>140</v>
      </c>
      <c r="B65" s="24" t="s">
        <v>107</v>
      </c>
      <c r="C65" s="24" t="s">
        <v>39</v>
      </c>
      <c r="D65" s="6" t="s">
        <v>1156</v>
      </c>
      <c r="E65" s="24" t="s">
        <v>105</v>
      </c>
      <c r="F65" s="25">
        <v>37.909999999999997</v>
      </c>
      <c r="G65" s="76">
        <v>1</v>
      </c>
      <c r="H65" s="24" t="s">
        <v>107</v>
      </c>
      <c r="I65" s="24" t="s">
        <v>39</v>
      </c>
      <c r="J65" s="40" t="s">
        <v>1191</v>
      </c>
      <c r="K65" s="24" t="s">
        <v>69</v>
      </c>
      <c r="L65" s="25">
        <v>0</v>
      </c>
      <c r="M65" s="26">
        <v>0</v>
      </c>
      <c r="N65" s="26">
        <v>0</v>
      </c>
      <c r="O65" s="26">
        <v>0</v>
      </c>
      <c r="P65" s="27">
        <v>0</v>
      </c>
      <c r="Q65" s="28"/>
      <c r="R65" s="5">
        <f t="shared" si="0"/>
        <v>0</v>
      </c>
    </row>
    <row r="66" spans="1:18" ht="36" x14ac:dyDescent="0.2">
      <c r="A66" s="24" t="s">
        <v>141</v>
      </c>
      <c r="B66" s="24" t="s">
        <v>109</v>
      </c>
      <c r="C66" s="24" t="s">
        <v>39</v>
      </c>
      <c r="D66" s="6" t="s">
        <v>142</v>
      </c>
      <c r="E66" s="24" t="s">
        <v>69</v>
      </c>
      <c r="F66" s="25">
        <v>2.38</v>
      </c>
      <c r="G66" s="76">
        <v>1</v>
      </c>
      <c r="H66" s="24" t="s">
        <v>109</v>
      </c>
      <c r="I66" s="24" t="s">
        <v>39</v>
      </c>
      <c r="J66" s="6" t="s">
        <v>142</v>
      </c>
      <c r="K66" s="24" t="s">
        <v>69</v>
      </c>
      <c r="L66" s="25">
        <v>0</v>
      </c>
      <c r="M66" s="26">
        <v>0</v>
      </c>
      <c r="N66" s="26">
        <v>0</v>
      </c>
      <c r="O66" s="26">
        <v>0</v>
      </c>
      <c r="P66" s="27">
        <v>0</v>
      </c>
      <c r="Q66" s="28"/>
      <c r="R66" s="5">
        <f t="shared" si="0"/>
        <v>0</v>
      </c>
    </row>
    <row r="67" spans="1:18" x14ac:dyDescent="0.2">
      <c r="A67" s="4" t="s">
        <v>143</v>
      </c>
      <c r="B67" s="81"/>
      <c r="C67" s="81"/>
      <c r="D67" s="42" t="s">
        <v>144</v>
      </c>
      <c r="E67" s="40"/>
      <c r="F67" s="80"/>
      <c r="G67" s="81"/>
      <c r="H67" s="81"/>
      <c r="I67" s="4" t="s">
        <v>143</v>
      </c>
      <c r="J67" s="42" t="s">
        <v>144</v>
      </c>
      <c r="K67" s="40"/>
      <c r="L67" s="82"/>
      <c r="M67" s="43"/>
      <c r="N67" s="43"/>
      <c r="O67" s="43"/>
      <c r="P67" s="40"/>
      <c r="Q67" s="39"/>
      <c r="R67" s="5">
        <f t="shared" si="0"/>
        <v>0</v>
      </c>
    </row>
    <row r="68" spans="1:18" ht="24" x14ac:dyDescent="0.2">
      <c r="A68" s="24" t="s">
        <v>145</v>
      </c>
      <c r="B68" s="24" t="s">
        <v>101</v>
      </c>
      <c r="C68" s="24" t="s">
        <v>39</v>
      </c>
      <c r="D68" s="6" t="s">
        <v>1157</v>
      </c>
      <c r="E68" s="24" t="s">
        <v>41</v>
      </c>
      <c r="F68" s="25">
        <v>28.49</v>
      </c>
      <c r="G68" s="76">
        <v>1</v>
      </c>
      <c r="H68" s="24" t="s">
        <v>101</v>
      </c>
      <c r="I68" s="24" t="s">
        <v>39</v>
      </c>
      <c r="J68" s="6" t="s">
        <v>1157</v>
      </c>
      <c r="K68" s="24" t="s">
        <v>41</v>
      </c>
      <c r="L68" s="25">
        <v>0</v>
      </c>
      <c r="M68" s="26">
        <v>0</v>
      </c>
      <c r="N68" s="26">
        <v>0</v>
      </c>
      <c r="O68" s="26">
        <v>0</v>
      </c>
      <c r="P68" s="27">
        <v>0</v>
      </c>
      <c r="Q68" s="28"/>
      <c r="R68" s="5">
        <f t="shared" si="0"/>
        <v>0</v>
      </c>
    </row>
    <row r="69" spans="1:18" ht="36" x14ac:dyDescent="0.2">
      <c r="A69" s="24" t="s">
        <v>146</v>
      </c>
      <c r="B69" s="24" t="s">
        <v>103</v>
      </c>
      <c r="C69" s="24" t="s">
        <v>39</v>
      </c>
      <c r="D69" s="6" t="s">
        <v>104</v>
      </c>
      <c r="E69" s="24" t="s">
        <v>105</v>
      </c>
      <c r="F69" s="25">
        <v>62.91</v>
      </c>
      <c r="G69" s="76">
        <v>1</v>
      </c>
      <c r="H69" s="24" t="s">
        <v>103</v>
      </c>
      <c r="I69" s="24" t="s">
        <v>39</v>
      </c>
      <c r="J69" s="40" t="s">
        <v>104</v>
      </c>
      <c r="K69" s="24" t="s">
        <v>105</v>
      </c>
      <c r="L69" s="25">
        <v>0</v>
      </c>
      <c r="M69" s="26">
        <v>0</v>
      </c>
      <c r="N69" s="26">
        <v>0</v>
      </c>
      <c r="O69" s="26">
        <v>0</v>
      </c>
      <c r="P69" s="27">
        <v>0</v>
      </c>
      <c r="Q69" s="28"/>
      <c r="R69" s="5">
        <f t="shared" si="0"/>
        <v>0</v>
      </c>
    </row>
    <row r="70" spans="1:18" ht="36" x14ac:dyDescent="0.2">
      <c r="A70" s="24" t="s">
        <v>147</v>
      </c>
      <c r="B70" s="24" t="s">
        <v>107</v>
      </c>
      <c r="C70" s="24" t="s">
        <v>39</v>
      </c>
      <c r="D70" s="6" t="s">
        <v>1156</v>
      </c>
      <c r="E70" s="24" t="s">
        <v>105</v>
      </c>
      <c r="F70" s="25">
        <v>26.82</v>
      </c>
      <c r="G70" s="76">
        <v>1</v>
      </c>
      <c r="H70" s="24" t="s">
        <v>107</v>
      </c>
      <c r="I70" s="24" t="s">
        <v>39</v>
      </c>
      <c r="J70" s="40" t="s">
        <v>1156</v>
      </c>
      <c r="K70" s="24" t="s">
        <v>105</v>
      </c>
      <c r="L70" s="25">
        <v>0</v>
      </c>
      <c r="M70" s="26">
        <v>0</v>
      </c>
      <c r="N70" s="26">
        <v>0</v>
      </c>
      <c r="O70" s="26">
        <v>0</v>
      </c>
      <c r="P70" s="27">
        <v>0</v>
      </c>
      <c r="Q70" s="28"/>
      <c r="R70" s="5">
        <f t="shared" si="0"/>
        <v>0</v>
      </c>
    </row>
    <row r="71" spans="1:18" ht="36" x14ac:dyDescent="0.2">
      <c r="A71" s="24" t="s">
        <v>148</v>
      </c>
      <c r="B71" s="24" t="s">
        <v>109</v>
      </c>
      <c r="C71" s="24" t="s">
        <v>39</v>
      </c>
      <c r="D71" s="40" t="s">
        <v>142</v>
      </c>
      <c r="E71" s="24" t="s">
        <v>69</v>
      </c>
      <c r="F71" s="25">
        <v>1.52</v>
      </c>
      <c r="G71" s="76">
        <v>1</v>
      </c>
      <c r="H71" s="24" t="s">
        <v>109</v>
      </c>
      <c r="I71" s="24" t="s">
        <v>39</v>
      </c>
      <c r="J71" s="40" t="s">
        <v>142</v>
      </c>
      <c r="K71" s="24" t="s">
        <v>69</v>
      </c>
      <c r="L71" s="25">
        <v>0</v>
      </c>
      <c r="M71" s="26">
        <v>0</v>
      </c>
      <c r="N71" s="26">
        <v>0</v>
      </c>
      <c r="O71" s="26">
        <v>0</v>
      </c>
      <c r="P71" s="27">
        <v>0</v>
      </c>
      <c r="Q71" s="28"/>
      <c r="R71" s="5">
        <f t="shared" si="0"/>
        <v>0</v>
      </c>
    </row>
    <row r="72" spans="1:18" x14ac:dyDescent="0.2">
      <c r="A72" s="14">
        <v>4</v>
      </c>
      <c r="B72" s="35"/>
      <c r="C72" s="35"/>
      <c r="D72" s="16" t="s">
        <v>149</v>
      </c>
      <c r="E72" s="36"/>
      <c r="F72" s="37"/>
      <c r="G72" s="35"/>
      <c r="H72" s="35"/>
      <c r="I72" s="14">
        <v>4</v>
      </c>
      <c r="J72" s="16" t="s">
        <v>149</v>
      </c>
      <c r="K72" s="36"/>
      <c r="L72" s="18">
        <v>1</v>
      </c>
      <c r="M72" s="38"/>
      <c r="N72" s="38"/>
      <c r="O72" s="49" t="e">
        <f>SUM(O73:O93)</f>
        <v>#VALUE!</v>
      </c>
      <c r="P72" s="21" t="e">
        <f>O72/$O$7</f>
        <v>#VALUE!</v>
      </c>
      <c r="Q72" s="22"/>
      <c r="R72" s="5">
        <f t="shared" si="0"/>
        <v>0</v>
      </c>
    </row>
    <row r="73" spans="1:18" x14ac:dyDescent="0.2">
      <c r="A73" s="4" t="s">
        <v>150</v>
      </c>
      <c r="B73" s="81"/>
      <c r="C73" s="81"/>
      <c r="D73" s="42" t="s">
        <v>151</v>
      </c>
      <c r="E73" s="40"/>
      <c r="F73" s="80"/>
      <c r="G73" s="81"/>
      <c r="H73" s="81"/>
      <c r="I73" s="4" t="s">
        <v>150</v>
      </c>
      <c r="J73" s="42" t="s">
        <v>151</v>
      </c>
      <c r="K73" s="40"/>
      <c r="L73" s="82"/>
      <c r="M73" s="43"/>
      <c r="N73" s="43"/>
      <c r="O73" s="43"/>
      <c r="P73" s="40"/>
      <c r="Q73" s="39"/>
      <c r="R73" s="5">
        <f t="shared" si="0"/>
        <v>0</v>
      </c>
    </row>
    <row r="74" spans="1:18" ht="24" x14ac:dyDescent="0.2">
      <c r="A74" s="24" t="s">
        <v>152</v>
      </c>
      <c r="B74" s="77">
        <v>84220</v>
      </c>
      <c r="C74" s="24" t="s">
        <v>39</v>
      </c>
      <c r="D74" s="40" t="s">
        <v>1192</v>
      </c>
      <c r="E74" s="24" t="s">
        <v>41</v>
      </c>
      <c r="F74" s="25">
        <v>459.2</v>
      </c>
      <c r="G74" s="76">
        <v>1</v>
      </c>
      <c r="H74" s="77">
        <v>84220</v>
      </c>
      <c r="I74" s="24" t="s">
        <v>39</v>
      </c>
      <c r="J74" s="40" t="s">
        <v>1193</v>
      </c>
      <c r="K74" s="24" t="s">
        <v>41</v>
      </c>
      <c r="L74" s="25">
        <v>0</v>
      </c>
      <c r="M74" s="26">
        <v>0</v>
      </c>
      <c r="N74" s="26">
        <v>0</v>
      </c>
      <c r="O74" s="26">
        <v>0</v>
      </c>
      <c r="P74" s="27">
        <v>0</v>
      </c>
      <c r="Q74" s="28"/>
      <c r="R74" s="5">
        <f t="shared" si="0"/>
        <v>0</v>
      </c>
    </row>
    <row r="75" spans="1:18" ht="36" x14ac:dyDescent="0.2">
      <c r="A75" s="24" t="s">
        <v>153</v>
      </c>
      <c r="B75" s="24" t="s">
        <v>103</v>
      </c>
      <c r="C75" s="24" t="s">
        <v>39</v>
      </c>
      <c r="D75" s="6" t="s">
        <v>104</v>
      </c>
      <c r="E75" s="24" t="s">
        <v>105</v>
      </c>
      <c r="F75" s="25">
        <v>1730.55</v>
      </c>
      <c r="G75" s="76">
        <v>1</v>
      </c>
      <c r="H75" s="24" t="s">
        <v>103</v>
      </c>
      <c r="I75" s="24" t="s">
        <v>39</v>
      </c>
      <c r="J75" s="40" t="s">
        <v>104</v>
      </c>
      <c r="K75" s="24" t="s">
        <v>105</v>
      </c>
      <c r="L75" s="25">
        <v>0</v>
      </c>
      <c r="M75" s="26">
        <v>0</v>
      </c>
      <c r="N75" s="26">
        <v>0</v>
      </c>
      <c r="O75" s="26">
        <v>0</v>
      </c>
      <c r="P75" s="27">
        <v>0</v>
      </c>
      <c r="Q75" s="28"/>
      <c r="R75" s="5">
        <f t="shared" si="0"/>
        <v>0</v>
      </c>
    </row>
    <row r="76" spans="1:18" ht="36" x14ac:dyDescent="0.2">
      <c r="A76" s="24" t="s">
        <v>154</v>
      </c>
      <c r="B76" s="24" t="s">
        <v>107</v>
      </c>
      <c r="C76" s="24" t="s">
        <v>39</v>
      </c>
      <c r="D76" s="6" t="s">
        <v>1156</v>
      </c>
      <c r="E76" s="24" t="s">
        <v>105</v>
      </c>
      <c r="F76" s="25">
        <v>628.91</v>
      </c>
      <c r="G76" s="76">
        <v>1</v>
      </c>
      <c r="H76" s="24" t="s">
        <v>107</v>
      </c>
      <c r="I76" s="24" t="s">
        <v>39</v>
      </c>
      <c r="J76" s="40" t="s">
        <v>1156</v>
      </c>
      <c r="K76" s="24" t="s">
        <v>105</v>
      </c>
      <c r="L76" s="25">
        <v>0</v>
      </c>
      <c r="M76" s="26">
        <v>0</v>
      </c>
      <c r="N76" s="26">
        <v>0</v>
      </c>
      <c r="O76" s="26">
        <v>0</v>
      </c>
      <c r="P76" s="27">
        <v>0</v>
      </c>
      <c r="Q76" s="28"/>
      <c r="R76" s="5">
        <f t="shared" ref="R76:R139" si="4">L76*M76</f>
        <v>0</v>
      </c>
    </row>
    <row r="77" spans="1:18" ht="36" x14ac:dyDescent="0.2">
      <c r="A77" s="24" t="s">
        <v>155</v>
      </c>
      <c r="B77" s="24" t="s">
        <v>109</v>
      </c>
      <c r="C77" s="24" t="s">
        <v>39</v>
      </c>
      <c r="D77" s="40" t="s">
        <v>162</v>
      </c>
      <c r="E77" s="24" t="s">
        <v>69</v>
      </c>
      <c r="F77" s="25">
        <v>25.19</v>
      </c>
      <c r="G77" s="76">
        <v>1</v>
      </c>
      <c r="H77" s="24" t="s">
        <v>109</v>
      </c>
      <c r="I77" s="24" t="s">
        <v>39</v>
      </c>
      <c r="J77" s="40" t="s">
        <v>162</v>
      </c>
      <c r="K77" s="24" t="s">
        <v>69</v>
      </c>
      <c r="L77" s="25">
        <v>0</v>
      </c>
      <c r="M77" s="26">
        <v>0</v>
      </c>
      <c r="N77" s="26">
        <v>0</v>
      </c>
      <c r="O77" s="26">
        <v>0</v>
      </c>
      <c r="P77" s="27">
        <v>0</v>
      </c>
      <c r="Q77" s="28"/>
      <c r="R77" s="5">
        <f t="shared" si="4"/>
        <v>0</v>
      </c>
    </row>
    <row r="78" spans="1:18" x14ac:dyDescent="0.2">
      <c r="A78" s="4" t="s">
        <v>156</v>
      </c>
      <c r="B78" s="81"/>
      <c r="C78" s="81"/>
      <c r="D78" s="42" t="s">
        <v>157</v>
      </c>
      <c r="E78" s="40"/>
      <c r="F78" s="80"/>
      <c r="G78" s="81"/>
      <c r="H78" s="81"/>
      <c r="I78" s="4" t="s">
        <v>156</v>
      </c>
      <c r="J78" s="42" t="s">
        <v>157</v>
      </c>
      <c r="K78" s="40"/>
      <c r="L78" s="82"/>
      <c r="M78" s="43"/>
      <c r="N78" s="43"/>
      <c r="O78" s="43"/>
      <c r="P78" s="40"/>
      <c r="Q78" s="39"/>
      <c r="R78" s="5">
        <f t="shared" si="4"/>
        <v>0</v>
      </c>
    </row>
    <row r="79" spans="1:18" ht="36" x14ac:dyDescent="0.2">
      <c r="A79" s="24" t="s">
        <v>158</v>
      </c>
      <c r="B79" s="77">
        <v>84220</v>
      </c>
      <c r="C79" s="24" t="s">
        <v>39</v>
      </c>
      <c r="D79" s="6" t="s">
        <v>1158</v>
      </c>
      <c r="E79" s="24" t="s">
        <v>41</v>
      </c>
      <c r="F79" s="25">
        <v>714.44</v>
      </c>
      <c r="G79" s="76">
        <v>1</v>
      </c>
      <c r="H79" s="77">
        <v>84220</v>
      </c>
      <c r="I79" s="24" t="s">
        <v>39</v>
      </c>
      <c r="J79" s="6" t="s">
        <v>1158</v>
      </c>
      <c r="K79" s="24" t="s">
        <v>41</v>
      </c>
      <c r="L79" s="25">
        <v>0</v>
      </c>
      <c r="M79" s="26">
        <v>0</v>
      </c>
      <c r="N79" s="26">
        <v>0</v>
      </c>
      <c r="O79" s="26">
        <v>0</v>
      </c>
      <c r="P79" s="27">
        <v>0</v>
      </c>
      <c r="Q79" s="28"/>
      <c r="R79" s="5">
        <f t="shared" si="4"/>
        <v>0</v>
      </c>
    </row>
    <row r="80" spans="1:18" ht="36" x14ac:dyDescent="0.2">
      <c r="A80" s="24" t="s">
        <v>159</v>
      </c>
      <c r="B80" s="24" t="s">
        <v>103</v>
      </c>
      <c r="C80" s="24" t="s">
        <v>39</v>
      </c>
      <c r="D80" s="6" t="s">
        <v>104</v>
      </c>
      <c r="E80" s="24" t="s">
        <v>105</v>
      </c>
      <c r="F80" s="25">
        <v>1152.73</v>
      </c>
      <c r="G80" s="76">
        <v>1</v>
      </c>
      <c r="H80" s="24" t="s">
        <v>103</v>
      </c>
      <c r="I80" s="24" t="s">
        <v>39</v>
      </c>
      <c r="J80" s="40" t="s">
        <v>104</v>
      </c>
      <c r="K80" s="24" t="s">
        <v>105</v>
      </c>
      <c r="L80" s="25">
        <v>0</v>
      </c>
      <c r="M80" s="26">
        <v>0</v>
      </c>
      <c r="N80" s="26">
        <v>0</v>
      </c>
      <c r="O80" s="26">
        <v>0</v>
      </c>
      <c r="P80" s="27">
        <v>0</v>
      </c>
      <c r="Q80" s="28"/>
      <c r="R80" s="5">
        <f t="shared" si="4"/>
        <v>0</v>
      </c>
    </row>
    <row r="81" spans="1:18" ht="36" x14ac:dyDescent="0.2">
      <c r="A81" s="24" t="s">
        <v>160</v>
      </c>
      <c r="B81" s="24" t="s">
        <v>107</v>
      </c>
      <c r="C81" s="24" t="s">
        <v>39</v>
      </c>
      <c r="D81" s="6" t="s">
        <v>1156</v>
      </c>
      <c r="E81" s="24" t="s">
        <v>105</v>
      </c>
      <c r="F81" s="25">
        <v>581.17999999999995</v>
      </c>
      <c r="G81" s="76">
        <v>1</v>
      </c>
      <c r="H81" s="24" t="s">
        <v>107</v>
      </c>
      <c r="I81" s="24" t="s">
        <v>39</v>
      </c>
      <c r="J81" s="40" t="s">
        <v>1156</v>
      </c>
      <c r="K81" s="24" t="s">
        <v>105</v>
      </c>
      <c r="L81" s="25">
        <v>0</v>
      </c>
      <c r="M81" s="26">
        <v>0</v>
      </c>
      <c r="N81" s="26">
        <v>0</v>
      </c>
      <c r="O81" s="26">
        <v>0</v>
      </c>
      <c r="P81" s="27">
        <v>0</v>
      </c>
      <c r="Q81" s="28"/>
      <c r="R81" s="5">
        <f t="shared" si="4"/>
        <v>0</v>
      </c>
    </row>
    <row r="82" spans="1:18" ht="36" x14ac:dyDescent="0.2">
      <c r="A82" s="24" t="s">
        <v>161</v>
      </c>
      <c r="B82" s="24" t="s">
        <v>109</v>
      </c>
      <c r="C82" s="24" t="s">
        <v>39</v>
      </c>
      <c r="D82" s="6" t="s">
        <v>162</v>
      </c>
      <c r="E82" s="24" t="s">
        <v>69</v>
      </c>
      <c r="F82" s="25">
        <v>41.19</v>
      </c>
      <c r="G82" s="76">
        <v>1</v>
      </c>
      <c r="H82" s="24" t="s">
        <v>109</v>
      </c>
      <c r="I82" s="24" t="s">
        <v>39</v>
      </c>
      <c r="J82" s="6" t="s">
        <v>162</v>
      </c>
      <c r="K82" s="24" t="s">
        <v>69</v>
      </c>
      <c r="L82" s="25">
        <v>0</v>
      </c>
      <c r="M82" s="26">
        <v>0</v>
      </c>
      <c r="N82" s="26">
        <v>0</v>
      </c>
      <c r="O82" s="26">
        <v>0</v>
      </c>
      <c r="P82" s="27">
        <v>0</v>
      </c>
      <c r="Q82" s="28"/>
      <c r="R82" s="5">
        <f t="shared" si="4"/>
        <v>0</v>
      </c>
    </row>
    <row r="83" spans="1:18" x14ac:dyDescent="0.2">
      <c r="A83" s="4" t="s">
        <v>163</v>
      </c>
      <c r="B83" s="81"/>
      <c r="C83" s="81"/>
      <c r="D83" s="42" t="s">
        <v>164</v>
      </c>
      <c r="E83" s="40"/>
      <c r="F83" s="80"/>
      <c r="G83" s="81"/>
      <c r="H83" s="81"/>
      <c r="I83" s="4" t="s">
        <v>163</v>
      </c>
      <c r="J83" s="42" t="s">
        <v>164</v>
      </c>
      <c r="K83" s="40"/>
      <c r="L83" s="82"/>
      <c r="M83" s="26"/>
      <c r="N83" s="26"/>
      <c r="O83" s="26"/>
      <c r="P83" s="27"/>
      <c r="Q83" s="28"/>
      <c r="R83" s="5">
        <f t="shared" si="4"/>
        <v>0</v>
      </c>
    </row>
    <row r="84" spans="1:18" ht="36" x14ac:dyDescent="0.2">
      <c r="A84" s="24" t="s">
        <v>165</v>
      </c>
      <c r="B84" s="77">
        <v>83901</v>
      </c>
      <c r="C84" s="24" t="s">
        <v>39</v>
      </c>
      <c r="D84" s="6" t="s">
        <v>166</v>
      </c>
      <c r="E84" s="24" t="s">
        <v>63</v>
      </c>
      <c r="F84" s="25">
        <v>262.10000000000002</v>
      </c>
      <c r="G84" s="76">
        <v>1</v>
      </c>
      <c r="H84" s="77">
        <v>83901</v>
      </c>
      <c r="I84" s="24" t="s">
        <v>39</v>
      </c>
      <c r="J84" s="6" t="s">
        <v>166</v>
      </c>
      <c r="K84" s="24" t="s">
        <v>63</v>
      </c>
      <c r="L84" s="25">
        <v>0</v>
      </c>
      <c r="M84" s="26">
        <v>0</v>
      </c>
      <c r="N84" s="26">
        <v>0</v>
      </c>
      <c r="O84" s="26">
        <v>0</v>
      </c>
      <c r="P84" s="27">
        <v>0</v>
      </c>
      <c r="Q84" s="28"/>
      <c r="R84" s="5">
        <f t="shared" si="4"/>
        <v>0</v>
      </c>
    </row>
    <row r="85" spans="1:18" ht="24" x14ac:dyDescent="0.2">
      <c r="A85" s="4" t="s">
        <v>167</v>
      </c>
      <c r="B85" s="81"/>
      <c r="C85" s="81"/>
      <c r="D85" s="42" t="s">
        <v>168</v>
      </c>
      <c r="E85" s="40"/>
      <c r="F85" s="80"/>
      <c r="G85" s="81"/>
      <c r="H85" s="81"/>
      <c r="I85" s="4" t="s">
        <v>167</v>
      </c>
      <c r="J85" s="42" t="s">
        <v>168</v>
      </c>
      <c r="K85" s="40"/>
      <c r="L85" s="82"/>
      <c r="M85" s="43"/>
      <c r="N85" s="43"/>
      <c r="O85" s="43"/>
      <c r="P85" s="40"/>
      <c r="Q85" s="39"/>
      <c r="R85" s="5">
        <f t="shared" si="4"/>
        <v>0</v>
      </c>
    </row>
    <row r="86" spans="1:18" ht="36" x14ac:dyDescent="0.2">
      <c r="A86" s="24" t="s">
        <v>169</v>
      </c>
      <c r="B86" s="77">
        <v>84220</v>
      </c>
      <c r="C86" s="24" t="s">
        <v>39</v>
      </c>
      <c r="D86" s="6" t="s">
        <v>170</v>
      </c>
      <c r="E86" s="24" t="s">
        <v>41</v>
      </c>
      <c r="F86" s="25">
        <v>17.29</v>
      </c>
      <c r="G86" s="76">
        <v>1</v>
      </c>
      <c r="H86" s="77">
        <v>84220</v>
      </c>
      <c r="I86" s="24" t="s">
        <v>39</v>
      </c>
      <c r="J86" s="6" t="s">
        <v>170</v>
      </c>
      <c r="K86" s="24" t="s">
        <v>41</v>
      </c>
      <c r="L86" s="25">
        <v>0</v>
      </c>
      <c r="M86" s="26">
        <v>0</v>
      </c>
      <c r="N86" s="26">
        <v>0</v>
      </c>
      <c r="O86" s="26">
        <v>0</v>
      </c>
      <c r="P86" s="27">
        <v>0</v>
      </c>
      <c r="Q86" s="28"/>
      <c r="R86" s="5">
        <f t="shared" si="4"/>
        <v>0</v>
      </c>
    </row>
    <row r="87" spans="1:18" ht="36" x14ac:dyDescent="0.2">
      <c r="A87" s="24" t="s">
        <v>171</v>
      </c>
      <c r="B87" s="24" t="s">
        <v>103</v>
      </c>
      <c r="C87" s="24" t="s">
        <v>39</v>
      </c>
      <c r="D87" s="6" t="s">
        <v>104</v>
      </c>
      <c r="E87" s="24" t="s">
        <v>105</v>
      </c>
      <c r="F87" s="25">
        <v>48.82</v>
      </c>
      <c r="G87" s="76">
        <v>1</v>
      </c>
      <c r="H87" s="24" t="s">
        <v>103</v>
      </c>
      <c r="I87" s="24" t="s">
        <v>39</v>
      </c>
      <c r="J87" s="40" t="s">
        <v>104</v>
      </c>
      <c r="K87" s="24" t="s">
        <v>105</v>
      </c>
      <c r="L87" s="25">
        <v>0</v>
      </c>
      <c r="M87" s="26">
        <v>0</v>
      </c>
      <c r="N87" s="26">
        <v>0</v>
      </c>
      <c r="O87" s="26">
        <v>0</v>
      </c>
      <c r="P87" s="27">
        <v>0</v>
      </c>
      <c r="Q87" s="28"/>
      <c r="R87" s="5">
        <f t="shared" si="4"/>
        <v>0</v>
      </c>
    </row>
    <row r="88" spans="1:18" ht="36" x14ac:dyDescent="0.2">
      <c r="A88" s="24" t="s">
        <v>172</v>
      </c>
      <c r="B88" s="24" t="s">
        <v>107</v>
      </c>
      <c r="C88" s="24" t="s">
        <v>39</v>
      </c>
      <c r="D88" s="6" t="s">
        <v>1156</v>
      </c>
      <c r="E88" s="24" t="s">
        <v>105</v>
      </c>
      <c r="F88" s="25">
        <v>20.36</v>
      </c>
      <c r="G88" s="76">
        <v>1</v>
      </c>
      <c r="H88" s="24" t="s">
        <v>107</v>
      </c>
      <c r="I88" s="24" t="s">
        <v>39</v>
      </c>
      <c r="J88" s="40" t="s">
        <v>1156</v>
      </c>
      <c r="K88" s="24" t="s">
        <v>105</v>
      </c>
      <c r="L88" s="25">
        <v>0</v>
      </c>
      <c r="M88" s="26">
        <v>0</v>
      </c>
      <c r="N88" s="26">
        <v>0</v>
      </c>
      <c r="O88" s="26">
        <v>0</v>
      </c>
      <c r="P88" s="27">
        <v>0</v>
      </c>
      <c r="Q88" s="28"/>
      <c r="R88" s="5">
        <f t="shared" si="4"/>
        <v>0</v>
      </c>
    </row>
    <row r="89" spans="1:18" ht="36" x14ac:dyDescent="0.2">
      <c r="A89" s="24" t="s">
        <v>173</v>
      </c>
      <c r="B89" s="24" t="s">
        <v>109</v>
      </c>
      <c r="C89" s="24" t="s">
        <v>39</v>
      </c>
      <c r="D89" s="40" t="s">
        <v>162</v>
      </c>
      <c r="E89" s="24" t="s">
        <v>69</v>
      </c>
      <c r="F89" s="25">
        <v>0.8</v>
      </c>
      <c r="G89" s="76">
        <v>1</v>
      </c>
      <c r="H89" s="24" t="s">
        <v>109</v>
      </c>
      <c r="I89" s="24" t="s">
        <v>39</v>
      </c>
      <c r="J89" s="40" t="s">
        <v>162</v>
      </c>
      <c r="K89" s="24" t="s">
        <v>69</v>
      </c>
      <c r="L89" s="25">
        <v>0</v>
      </c>
      <c r="M89" s="26">
        <v>0</v>
      </c>
      <c r="N89" s="26">
        <v>0</v>
      </c>
      <c r="O89" s="26">
        <v>0</v>
      </c>
      <c r="P89" s="27">
        <v>0</v>
      </c>
      <c r="Q89" s="28"/>
      <c r="R89" s="5">
        <f t="shared" si="4"/>
        <v>0</v>
      </c>
    </row>
    <row r="90" spans="1:18" ht="24" x14ac:dyDescent="0.2">
      <c r="A90" s="4" t="s">
        <v>174</v>
      </c>
      <c r="B90" s="81"/>
      <c r="C90" s="81"/>
      <c r="D90" s="42" t="s">
        <v>18</v>
      </c>
      <c r="E90" s="40"/>
      <c r="F90" s="80"/>
      <c r="G90" s="81"/>
      <c r="H90" s="81"/>
      <c r="I90" s="4" t="s">
        <v>174</v>
      </c>
      <c r="J90" s="40" t="s">
        <v>1194</v>
      </c>
      <c r="K90" s="40"/>
      <c r="L90" s="83">
        <v>1</v>
      </c>
      <c r="M90" s="43"/>
      <c r="N90" s="43"/>
      <c r="O90" s="43"/>
      <c r="P90" s="40"/>
      <c r="Q90" s="39"/>
      <c r="R90" s="5">
        <f t="shared" si="4"/>
        <v>0</v>
      </c>
    </row>
    <row r="91" spans="1:18" ht="48" x14ac:dyDescent="0.2">
      <c r="A91" s="30" t="s">
        <v>175</v>
      </c>
      <c r="B91" s="24" t="s">
        <v>47</v>
      </c>
      <c r="C91" s="24" t="s">
        <v>47</v>
      </c>
      <c r="D91" s="6" t="s">
        <v>18</v>
      </c>
      <c r="E91" s="40"/>
      <c r="F91" s="80"/>
      <c r="G91" s="81"/>
      <c r="H91" s="77">
        <v>92267</v>
      </c>
      <c r="I91" s="24" t="s">
        <v>39</v>
      </c>
      <c r="J91" s="56" t="s">
        <v>1195</v>
      </c>
      <c r="K91" s="30" t="s">
        <v>41</v>
      </c>
      <c r="L91" s="31">
        <v>6.42</v>
      </c>
      <c r="M91" s="32" t="str">
        <f>IFERROR(VLOOKUP(A91,#REF!,7,FALSE),"NÃO TEM")</f>
        <v>NÃO TEM</v>
      </c>
      <c r="N91" s="32" t="e">
        <f>M91*1.25</f>
        <v>#VALUE!</v>
      </c>
      <c r="O91" s="32" t="e">
        <f>N91*L91</f>
        <v>#VALUE!</v>
      </c>
      <c r="P91" s="33" t="e">
        <f>O91/$O$7</f>
        <v>#VALUE!</v>
      </c>
      <c r="Q91" s="34"/>
      <c r="R91" s="5" t="e">
        <f t="shared" si="4"/>
        <v>#VALUE!</v>
      </c>
    </row>
    <row r="92" spans="1:18" ht="24" x14ac:dyDescent="0.2">
      <c r="A92" s="30" t="s">
        <v>176</v>
      </c>
      <c r="B92" s="24" t="s">
        <v>47</v>
      </c>
      <c r="C92" s="24" t="s">
        <v>47</v>
      </c>
      <c r="D92" s="6" t="s">
        <v>18</v>
      </c>
      <c r="E92" s="40"/>
      <c r="F92" s="80"/>
      <c r="G92" s="81"/>
      <c r="H92" s="77">
        <v>92882</v>
      </c>
      <c r="I92" s="24" t="s">
        <v>39</v>
      </c>
      <c r="J92" s="56" t="s">
        <v>1196</v>
      </c>
      <c r="K92" s="30" t="s">
        <v>105</v>
      </c>
      <c r="L92" s="31">
        <v>18.52</v>
      </c>
      <c r="M92" s="32" t="str">
        <f>IFERROR(VLOOKUP(A92,#REF!,7,FALSE),"NÃO TEM")</f>
        <v>NÃO TEM</v>
      </c>
      <c r="N92" s="32" t="e">
        <f>M92*1.25</f>
        <v>#VALUE!</v>
      </c>
      <c r="O92" s="32" t="e">
        <f>N92*L92</f>
        <v>#VALUE!</v>
      </c>
      <c r="P92" s="33" t="e">
        <f>O92/$O$7</f>
        <v>#VALUE!</v>
      </c>
      <c r="Q92" s="34"/>
      <c r="R92" s="5" t="e">
        <f t="shared" si="4"/>
        <v>#VALUE!</v>
      </c>
    </row>
    <row r="93" spans="1:18" ht="36" x14ac:dyDescent="0.2">
      <c r="A93" s="30" t="s">
        <v>177</v>
      </c>
      <c r="B93" s="24" t="s">
        <v>47</v>
      </c>
      <c r="C93" s="24" t="s">
        <v>47</v>
      </c>
      <c r="D93" s="6" t="s">
        <v>18</v>
      </c>
      <c r="E93" s="40"/>
      <c r="F93" s="80"/>
      <c r="G93" s="81"/>
      <c r="H93" s="77">
        <v>96558</v>
      </c>
      <c r="I93" s="24" t="s">
        <v>39</v>
      </c>
      <c r="J93" s="56" t="s">
        <v>1197</v>
      </c>
      <c r="K93" s="30" t="s">
        <v>69</v>
      </c>
      <c r="L93" s="31">
        <v>0.64</v>
      </c>
      <c r="M93" s="32" t="str">
        <f>IFERROR(VLOOKUP(A93,#REF!,7,FALSE),"NÃO TEM")</f>
        <v>NÃO TEM</v>
      </c>
      <c r="N93" s="32" t="e">
        <f>M93*1.25</f>
        <v>#VALUE!</v>
      </c>
      <c r="O93" s="32" t="e">
        <f>N93*L93</f>
        <v>#VALUE!</v>
      </c>
      <c r="P93" s="33" t="e">
        <f>O93/$O$7</f>
        <v>#VALUE!</v>
      </c>
      <c r="Q93" s="34"/>
      <c r="R93" s="5" t="e">
        <f t="shared" si="4"/>
        <v>#VALUE!</v>
      </c>
    </row>
    <row r="94" spans="1:18" x14ac:dyDescent="0.2">
      <c r="A94" s="14">
        <v>5</v>
      </c>
      <c r="B94" s="35"/>
      <c r="C94" s="35"/>
      <c r="D94" s="16" t="s">
        <v>178</v>
      </c>
      <c r="E94" s="36"/>
      <c r="F94" s="37"/>
      <c r="G94" s="35"/>
      <c r="H94" s="35"/>
      <c r="I94" s="14">
        <v>5</v>
      </c>
      <c r="J94" s="16" t="s">
        <v>178</v>
      </c>
      <c r="K94" s="36"/>
      <c r="L94" s="18">
        <v>1</v>
      </c>
      <c r="M94" s="38"/>
      <c r="N94" s="38"/>
      <c r="O94" s="49" t="e">
        <f>SUM(O95:O104)</f>
        <v>#VALUE!</v>
      </c>
      <c r="P94" s="21" t="e">
        <f>O94/$O$7</f>
        <v>#VALUE!</v>
      </c>
      <c r="Q94" s="22"/>
      <c r="R94" s="5">
        <f t="shared" si="4"/>
        <v>0</v>
      </c>
    </row>
    <row r="95" spans="1:18" x14ac:dyDescent="0.2">
      <c r="A95" s="4" t="s">
        <v>179</v>
      </c>
      <c r="B95" s="81"/>
      <c r="C95" s="81"/>
      <c r="D95" s="42" t="s">
        <v>180</v>
      </c>
      <c r="E95" s="40"/>
      <c r="F95" s="80"/>
      <c r="G95" s="81"/>
      <c r="H95" s="81"/>
      <c r="I95" s="4" t="s">
        <v>179</v>
      </c>
      <c r="J95" s="42" t="s">
        <v>180</v>
      </c>
      <c r="K95" s="40"/>
      <c r="L95" s="82"/>
      <c r="M95" s="43"/>
      <c r="N95" s="43"/>
      <c r="O95" s="43"/>
      <c r="P95" s="40"/>
      <c r="Q95" s="39"/>
      <c r="R95" s="5">
        <f t="shared" si="4"/>
        <v>0</v>
      </c>
    </row>
    <row r="96" spans="1:18" ht="36" x14ac:dyDescent="0.2">
      <c r="A96" s="24" t="s">
        <v>181</v>
      </c>
      <c r="B96" s="24" t="s">
        <v>182</v>
      </c>
      <c r="C96" s="24" t="s">
        <v>39</v>
      </c>
      <c r="D96" s="6" t="s">
        <v>1159</v>
      </c>
      <c r="E96" s="24" t="s">
        <v>41</v>
      </c>
      <c r="F96" s="25">
        <v>5.14</v>
      </c>
      <c r="G96" s="76">
        <v>1</v>
      </c>
      <c r="H96" s="24" t="s">
        <v>182</v>
      </c>
      <c r="I96" s="24" t="s">
        <v>39</v>
      </c>
      <c r="J96" s="40" t="s">
        <v>1159</v>
      </c>
      <c r="K96" s="24" t="s">
        <v>41</v>
      </c>
      <c r="L96" s="25">
        <v>0</v>
      </c>
      <c r="M96" s="26">
        <v>0</v>
      </c>
      <c r="N96" s="26">
        <v>0</v>
      </c>
      <c r="O96" s="26">
        <v>0</v>
      </c>
      <c r="P96" s="27">
        <v>0</v>
      </c>
      <c r="Q96" s="28"/>
      <c r="R96" s="5">
        <f t="shared" si="4"/>
        <v>0</v>
      </c>
    </row>
    <row r="97" spans="1:18" x14ac:dyDescent="0.2">
      <c r="A97" s="4" t="s">
        <v>183</v>
      </c>
      <c r="B97" s="81"/>
      <c r="C97" s="81"/>
      <c r="D97" s="42" t="s">
        <v>184</v>
      </c>
      <c r="E97" s="40"/>
      <c r="F97" s="80"/>
      <c r="G97" s="81"/>
      <c r="H97" s="81"/>
      <c r="I97" s="4" t="s">
        <v>183</v>
      </c>
      <c r="J97" s="42" t="s">
        <v>184</v>
      </c>
      <c r="K97" s="40"/>
      <c r="L97" s="83">
        <v>1</v>
      </c>
      <c r="M97" s="43"/>
      <c r="N97" s="43"/>
      <c r="O97" s="43"/>
      <c r="P97" s="40"/>
      <c r="Q97" s="39"/>
      <c r="R97" s="5">
        <f t="shared" si="4"/>
        <v>0</v>
      </c>
    </row>
    <row r="98" spans="1:18" ht="60" x14ac:dyDescent="0.2">
      <c r="A98" s="45" t="s">
        <v>185</v>
      </c>
      <c r="B98" s="77">
        <v>87489</v>
      </c>
      <c r="C98" s="24" t="s">
        <v>39</v>
      </c>
      <c r="D98" s="40" t="s">
        <v>1198</v>
      </c>
      <c r="E98" s="24" t="s">
        <v>41</v>
      </c>
      <c r="F98" s="25">
        <v>942.96</v>
      </c>
      <c r="G98" s="76">
        <v>0.92</v>
      </c>
      <c r="H98" s="77">
        <v>103322</v>
      </c>
      <c r="I98" s="24" t="s">
        <v>39</v>
      </c>
      <c r="J98" s="44" t="s">
        <v>1199</v>
      </c>
      <c r="K98" s="45" t="s">
        <v>41</v>
      </c>
      <c r="L98" s="46">
        <v>81.36</v>
      </c>
      <c r="M98" s="78" t="str">
        <f>IFERROR(VLOOKUP(A98,#REF!,7,FALSE),"NÃO TEM")</f>
        <v>NÃO TEM</v>
      </c>
      <c r="N98" s="78" t="e">
        <f>M98*1.25</f>
        <v>#VALUE!</v>
      </c>
      <c r="O98" s="79" t="e">
        <f>N98*L98</f>
        <v>#VALUE!</v>
      </c>
      <c r="P98" s="47" t="e">
        <f>O98/$O$7</f>
        <v>#VALUE!</v>
      </c>
      <c r="Q98" s="23"/>
      <c r="R98" s="5" t="e">
        <f t="shared" si="4"/>
        <v>#VALUE!</v>
      </c>
    </row>
    <row r="99" spans="1:18" ht="60" x14ac:dyDescent="0.2">
      <c r="A99" s="24" t="s">
        <v>186</v>
      </c>
      <c r="B99" s="24" t="s">
        <v>187</v>
      </c>
      <c r="C99" s="24" t="s">
        <v>39</v>
      </c>
      <c r="D99" s="6" t="s">
        <v>188</v>
      </c>
      <c r="E99" s="24" t="s">
        <v>41</v>
      </c>
      <c r="F99" s="25">
        <v>17.07</v>
      </c>
      <c r="G99" s="76">
        <v>1</v>
      </c>
      <c r="H99" s="24" t="s">
        <v>187</v>
      </c>
      <c r="I99" s="24" t="s">
        <v>39</v>
      </c>
      <c r="J99" s="40" t="s">
        <v>188</v>
      </c>
      <c r="K99" s="24" t="s">
        <v>41</v>
      </c>
      <c r="L99" s="25">
        <v>0</v>
      </c>
      <c r="M99" s="26">
        <v>0</v>
      </c>
      <c r="N99" s="26">
        <v>0</v>
      </c>
      <c r="O99" s="26">
        <v>0</v>
      </c>
      <c r="P99" s="27">
        <v>0</v>
      </c>
      <c r="Q99" s="28"/>
      <c r="R99" s="5">
        <f t="shared" si="4"/>
        <v>0</v>
      </c>
    </row>
    <row r="100" spans="1:18" ht="60" x14ac:dyDescent="0.2">
      <c r="A100" s="24" t="s">
        <v>189</v>
      </c>
      <c r="B100" s="77">
        <v>87491</v>
      </c>
      <c r="C100" s="24" t="s">
        <v>39</v>
      </c>
      <c r="D100" s="40" t="s">
        <v>1200</v>
      </c>
      <c r="E100" s="24" t="s">
        <v>41</v>
      </c>
      <c r="F100" s="25">
        <v>478.93</v>
      </c>
      <c r="G100" s="76">
        <v>1</v>
      </c>
      <c r="H100" s="77">
        <v>87491</v>
      </c>
      <c r="I100" s="24" t="s">
        <v>39</v>
      </c>
      <c r="J100" s="40" t="s">
        <v>1200</v>
      </c>
      <c r="K100" s="24" t="s">
        <v>41</v>
      </c>
      <c r="L100" s="25">
        <v>0</v>
      </c>
      <c r="M100" s="26">
        <v>0</v>
      </c>
      <c r="N100" s="26">
        <v>0</v>
      </c>
      <c r="O100" s="26">
        <v>0</v>
      </c>
      <c r="P100" s="27">
        <v>0</v>
      </c>
      <c r="Q100" s="28"/>
      <c r="R100" s="5">
        <f t="shared" si="4"/>
        <v>0</v>
      </c>
    </row>
    <row r="101" spans="1:18" ht="48" x14ac:dyDescent="0.2">
      <c r="A101" s="24" t="s">
        <v>190</v>
      </c>
      <c r="B101" s="24" t="s">
        <v>191</v>
      </c>
      <c r="C101" s="24" t="s">
        <v>39</v>
      </c>
      <c r="D101" s="6" t="s">
        <v>192</v>
      </c>
      <c r="E101" s="24" t="s">
        <v>63</v>
      </c>
      <c r="F101" s="25">
        <v>50.56</v>
      </c>
      <c r="G101" s="76">
        <v>1</v>
      </c>
      <c r="H101" s="24" t="s">
        <v>191</v>
      </c>
      <c r="I101" s="24" t="s">
        <v>39</v>
      </c>
      <c r="J101" s="40" t="s">
        <v>192</v>
      </c>
      <c r="K101" s="24" t="s">
        <v>63</v>
      </c>
      <c r="L101" s="25">
        <v>0</v>
      </c>
      <c r="M101" s="26">
        <v>0</v>
      </c>
      <c r="N101" s="26">
        <v>0</v>
      </c>
      <c r="O101" s="26">
        <v>0</v>
      </c>
      <c r="P101" s="27">
        <v>0</v>
      </c>
      <c r="Q101" s="28"/>
      <c r="R101" s="5">
        <f t="shared" si="4"/>
        <v>0</v>
      </c>
    </row>
    <row r="102" spans="1:18" ht="36" x14ac:dyDescent="0.2">
      <c r="A102" s="45" t="s">
        <v>193</v>
      </c>
      <c r="B102" s="77">
        <v>79627</v>
      </c>
      <c r="C102" s="24" t="s">
        <v>39</v>
      </c>
      <c r="D102" s="40" t="s">
        <v>1201</v>
      </c>
      <c r="E102" s="24" t="s">
        <v>41</v>
      </c>
      <c r="F102" s="25">
        <v>22.63</v>
      </c>
      <c r="G102" s="76">
        <v>0</v>
      </c>
      <c r="H102" s="77">
        <v>102253</v>
      </c>
      <c r="I102" s="24" t="s">
        <v>39</v>
      </c>
      <c r="J102" s="44" t="s">
        <v>1201</v>
      </c>
      <c r="K102" s="45" t="s">
        <v>41</v>
      </c>
      <c r="L102" s="46">
        <v>22.63</v>
      </c>
      <c r="M102" s="78" t="str">
        <f>IFERROR(VLOOKUP(A102,#REF!,7,FALSE),"NÃO TEM")</f>
        <v>NÃO TEM</v>
      </c>
      <c r="N102" s="78" t="e">
        <f>M102*1.25</f>
        <v>#VALUE!</v>
      </c>
      <c r="O102" s="79" t="e">
        <f>N102*L102</f>
        <v>#VALUE!</v>
      </c>
      <c r="P102" s="47" t="e">
        <f>O102/$O$7</f>
        <v>#VALUE!</v>
      </c>
      <c r="Q102" s="23"/>
      <c r="R102" s="5" t="e">
        <f t="shared" si="4"/>
        <v>#VALUE!</v>
      </c>
    </row>
    <row r="103" spans="1:18" x14ac:dyDescent="0.2">
      <c r="A103" s="4" t="s">
        <v>194</v>
      </c>
      <c r="B103" s="81"/>
      <c r="C103" s="81"/>
      <c r="D103" s="42" t="s">
        <v>195</v>
      </c>
      <c r="E103" s="40"/>
      <c r="F103" s="80"/>
      <c r="G103" s="81"/>
      <c r="H103" s="81"/>
      <c r="I103" s="4" t="s">
        <v>194</v>
      </c>
      <c r="J103" s="42" t="s">
        <v>195</v>
      </c>
      <c r="K103" s="40"/>
      <c r="L103" s="83">
        <v>1</v>
      </c>
      <c r="M103" s="43"/>
      <c r="N103" s="43"/>
      <c r="O103" s="43"/>
      <c r="P103" s="40"/>
      <c r="Q103" s="39"/>
      <c r="R103" s="5">
        <f t="shared" si="4"/>
        <v>0</v>
      </c>
    </row>
    <row r="104" spans="1:18" ht="60" x14ac:dyDescent="0.2">
      <c r="A104" s="45" t="s">
        <v>196</v>
      </c>
      <c r="B104" s="77">
        <v>87489</v>
      </c>
      <c r="C104" s="24" t="s">
        <v>39</v>
      </c>
      <c r="D104" s="6" t="s">
        <v>197</v>
      </c>
      <c r="E104" s="24" t="s">
        <v>41</v>
      </c>
      <c r="F104" s="25">
        <v>18.12</v>
      </c>
      <c r="G104" s="76">
        <v>0.98499999999999999</v>
      </c>
      <c r="H104" s="77">
        <v>103322</v>
      </c>
      <c r="I104" s="24" t="s">
        <v>39</v>
      </c>
      <c r="J104" s="44" t="s">
        <v>1199</v>
      </c>
      <c r="K104" s="45" t="s">
        <v>41</v>
      </c>
      <c r="L104" s="46">
        <v>0.64</v>
      </c>
      <c r="M104" s="78" t="str">
        <f>IFERROR(VLOOKUP(A104,#REF!,7,FALSE),"NÃO TEM")</f>
        <v>NÃO TEM</v>
      </c>
      <c r="N104" s="78" t="e">
        <f>M104*1.25</f>
        <v>#VALUE!</v>
      </c>
      <c r="O104" s="79" t="e">
        <f>N104*L104</f>
        <v>#VALUE!</v>
      </c>
      <c r="P104" s="47" t="e">
        <f>O104/$O$7</f>
        <v>#VALUE!</v>
      </c>
      <c r="Q104" s="23"/>
      <c r="R104" s="5" t="e">
        <f t="shared" si="4"/>
        <v>#VALUE!</v>
      </c>
    </row>
    <row r="105" spans="1:18" x14ac:dyDescent="0.2">
      <c r="A105" s="14">
        <v>6</v>
      </c>
      <c r="B105" s="35"/>
      <c r="C105" s="35"/>
      <c r="D105" s="16" t="s">
        <v>198</v>
      </c>
      <c r="E105" s="36"/>
      <c r="F105" s="37"/>
      <c r="G105" s="35"/>
      <c r="H105" s="35"/>
      <c r="I105" s="14">
        <v>6</v>
      </c>
      <c r="J105" s="16" t="s">
        <v>198</v>
      </c>
      <c r="K105" s="36"/>
      <c r="L105" s="18">
        <v>1</v>
      </c>
      <c r="M105" s="38"/>
      <c r="N105" s="38"/>
      <c r="O105" s="49" t="e">
        <f>SUM(O107:O156)</f>
        <v>#VALUE!</v>
      </c>
      <c r="P105" s="21" t="e">
        <f>O105/$O$7</f>
        <v>#VALUE!</v>
      </c>
      <c r="Q105" s="22"/>
      <c r="R105" s="5">
        <f t="shared" si="4"/>
        <v>0</v>
      </c>
    </row>
    <row r="106" spans="1:18" x14ac:dyDescent="0.2">
      <c r="A106" s="4" t="s">
        <v>199</v>
      </c>
      <c r="B106" s="81"/>
      <c r="C106" s="81"/>
      <c r="D106" s="42" t="s">
        <v>200</v>
      </c>
      <c r="E106" s="40"/>
      <c r="F106" s="80"/>
      <c r="G106" s="81"/>
      <c r="H106" s="81"/>
      <c r="I106" s="4" t="s">
        <v>199</v>
      </c>
      <c r="J106" s="89" t="s">
        <v>1541</v>
      </c>
      <c r="K106" s="40"/>
      <c r="L106" s="83">
        <v>1</v>
      </c>
      <c r="M106" s="43"/>
      <c r="N106" s="43"/>
      <c r="O106" s="43"/>
      <c r="P106" s="40"/>
      <c r="Q106" s="39"/>
      <c r="R106" s="5">
        <f t="shared" si="4"/>
        <v>0</v>
      </c>
    </row>
    <row r="107" spans="1:18" ht="48" x14ac:dyDescent="0.2">
      <c r="A107" s="45" t="s">
        <v>201</v>
      </c>
      <c r="B107" s="24" t="s">
        <v>202</v>
      </c>
      <c r="C107" s="24" t="s">
        <v>39</v>
      </c>
      <c r="D107" s="40" t="s">
        <v>1202</v>
      </c>
      <c r="E107" s="24" t="s">
        <v>46</v>
      </c>
      <c r="F107" s="25">
        <v>10</v>
      </c>
      <c r="G107" s="76">
        <v>0</v>
      </c>
      <c r="H107" s="77">
        <v>90842</v>
      </c>
      <c r="I107" s="24" t="s">
        <v>39</v>
      </c>
      <c r="J107" s="48" t="s">
        <v>203</v>
      </c>
      <c r="K107" s="45" t="s">
        <v>46</v>
      </c>
      <c r="L107" s="46">
        <v>10</v>
      </c>
      <c r="M107" s="78" t="str">
        <f>IFERROR(VLOOKUP(A107,#REF!,7,FALSE),"NÃO TEM")</f>
        <v>NÃO TEM</v>
      </c>
      <c r="N107" s="78" t="e">
        <f t="shared" ref="N107:N113" si="5">M107*1.25</f>
        <v>#VALUE!</v>
      </c>
      <c r="O107" s="79" t="e">
        <f t="shared" ref="O107:O113" si="6">N107*L107</f>
        <v>#VALUE!</v>
      </c>
      <c r="P107" s="47" t="e">
        <f t="shared" ref="P107:P113" si="7">O107/$O$7</f>
        <v>#VALUE!</v>
      </c>
      <c r="Q107" s="23"/>
      <c r="R107" s="5" t="e">
        <f t="shared" si="4"/>
        <v>#VALUE!</v>
      </c>
    </row>
    <row r="108" spans="1:18" ht="36" x14ac:dyDescent="0.2">
      <c r="A108" s="45" t="s">
        <v>204</v>
      </c>
      <c r="B108" s="24" t="s">
        <v>205</v>
      </c>
      <c r="C108" s="24" t="s">
        <v>39</v>
      </c>
      <c r="D108" s="6" t="s">
        <v>206</v>
      </c>
      <c r="E108" s="24" t="s">
        <v>46</v>
      </c>
      <c r="F108" s="25">
        <v>5</v>
      </c>
      <c r="G108" s="76">
        <v>0</v>
      </c>
      <c r="H108" s="77">
        <v>90843</v>
      </c>
      <c r="I108" s="24" t="s">
        <v>39</v>
      </c>
      <c r="J108" s="44" t="s">
        <v>1203</v>
      </c>
      <c r="K108" s="45" t="s">
        <v>46</v>
      </c>
      <c r="L108" s="46">
        <v>5</v>
      </c>
      <c r="M108" s="78" t="str">
        <f>IFERROR(VLOOKUP(A108,#REF!,7,FALSE),"NÃO TEM")</f>
        <v>NÃO TEM</v>
      </c>
      <c r="N108" s="78" t="e">
        <f t="shared" si="5"/>
        <v>#VALUE!</v>
      </c>
      <c r="O108" s="79" t="e">
        <f t="shared" si="6"/>
        <v>#VALUE!</v>
      </c>
      <c r="P108" s="47" t="e">
        <f t="shared" si="7"/>
        <v>#VALUE!</v>
      </c>
      <c r="Q108" s="23"/>
      <c r="R108" s="5" t="e">
        <f t="shared" si="4"/>
        <v>#VALUE!</v>
      </c>
    </row>
    <row r="109" spans="1:18" ht="36" x14ac:dyDescent="0.2">
      <c r="A109" s="45" t="s">
        <v>207</v>
      </c>
      <c r="B109" s="24" t="s">
        <v>208</v>
      </c>
      <c r="C109" s="24" t="s">
        <v>39</v>
      </c>
      <c r="D109" s="6" t="s">
        <v>209</v>
      </c>
      <c r="E109" s="24" t="s">
        <v>46</v>
      </c>
      <c r="F109" s="25">
        <v>4</v>
      </c>
      <c r="G109" s="76">
        <v>0</v>
      </c>
      <c r="H109" s="77">
        <v>90843</v>
      </c>
      <c r="I109" s="24" t="s">
        <v>39</v>
      </c>
      <c r="J109" s="48" t="s">
        <v>210</v>
      </c>
      <c r="K109" s="45" t="s">
        <v>46</v>
      </c>
      <c r="L109" s="46">
        <v>4</v>
      </c>
      <c r="M109" s="78" t="str">
        <f>IFERROR(VLOOKUP(A109,#REF!,7,FALSE),"NÃO TEM")</f>
        <v>NÃO TEM</v>
      </c>
      <c r="N109" s="78" t="e">
        <f t="shared" si="5"/>
        <v>#VALUE!</v>
      </c>
      <c r="O109" s="79" t="e">
        <f t="shared" si="6"/>
        <v>#VALUE!</v>
      </c>
      <c r="P109" s="47" t="e">
        <f t="shared" si="7"/>
        <v>#VALUE!</v>
      </c>
      <c r="Q109" s="23"/>
      <c r="R109" s="5" t="e">
        <f t="shared" si="4"/>
        <v>#VALUE!</v>
      </c>
    </row>
    <row r="110" spans="1:18" ht="48" x14ac:dyDescent="0.2">
      <c r="A110" s="45" t="s">
        <v>211</v>
      </c>
      <c r="B110" s="24" t="s">
        <v>208</v>
      </c>
      <c r="C110" s="24" t="s">
        <v>39</v>
      </c>
      <c r="D110" s="40" t="s">
        <v>1204</v>
      </c>
      <c r="E110" s="24" t="s">
        <v>46</v>
      </c>
      <c r="F110" s="25">
        <v>6</v>
      </c>
      <c r="G110" s="76">
        <v>0</v>
      </c>
      <c r="H110" s="77">
        <v>90843</v>
      </c>
      <c r="I110" s="24" t="s">
        <v>39</v>
      </c>
      <c r="J110" s="44" t="s">
        <v>1205</v>
      </c>
      <c r="K110" s="45" t="s">
        <v>46</v>
      </c>
      <c r="L110" s="46">
        <v>6</v>
      </c>
      <c r="M110" s="78" t="str">
        <f>IFERROR(VLOOKUP(A110,#REF!,7,FALSE),"NÃO TEM")</f>
        <v>NÃO TEM</v>
      </c>
      <c r="N110" s="78" t="e">
        <f t="shared" si="5"/>
        <v>#VALUE!</v>
      </c>
      <c r="O110" s="79" t="e">
        <f t="shared" si="6"/>
        <v>#VALUE!</v>
      </c>
      <c r="P110" s="47" t="e">
        <f t="shared" si="7"/>
        <v>#VALUE!</v>
      </c>
      <c r="Q110" s="23"/>
      <c r="R110" s="5" t="e">
        <f t="shared" si="4"/>
        <v>#VALUE!</v>
      </c>
    </row>
    <row r="111" spans="1:18" ht="48" x14ac:dyDescent="0.2">
      <c r="A111" s="45" t="s">
        <v>212</v>
      </c>
      <c r="B111" s="24" t="s">
        <v>208</v>
      </c>
      <c r="C111" s="24" t="s">
        <v>39</v>
      </c>
      <c r="D111" s="40" t="s">
        <v>1206</v>
      </c>
      <c r="E111" s="24" t="s">
        <v>46</v>
      </c>
      <c r="F111" s="25">
        <v>10</v>
      </c>
      <c r="G111" s="76">
        <v>0</v>
      </c>
      <c r="H111" s="77">
        <v>90843</v>
      </c>
      <c r="I111" s="24" t="s">
        <v>39</v>
      </c>
      <c r="J111" s="48" t="s">
        <v>1160</v>
      </c>
      <c r="K111" s="45" t="s">
        <v>46</v>
      </c>
      <c r="L111" s="46">
        <v>10</v>
      </c>
      <c r="M111" s="78" t="str">
        <f>IFERROR(VLOOKUP(A111,#REF!,7,FALSE),"NÃO TEM")</f>
        <v>NÃO TEM</v>
      </c>
      <c r="N111" s="78" t="e">
        <f t="shared" si="5"/>
        <v>#VALUE!</v>
      </c>
      <c r="O111" s="79" t="e">
        <f t="shared" si="6"/>
        <v>#VALUE!</v>
      </c>
      <c r="P111" s="47" t="e">
        <f t="shared" si="7"/>
        <v>#VALUE!</v>
      </c>
      <c r="Q111" s="23"/>
      <c r="R111" s="5" t="e">
        <f t="shared" si="4"/>
        <v>#VALUE!</v>
      </c>
    </row>
    <row r="112" spans="1:18" ht="60" x14ac:dyDescent="0.2">
      <c r="A112" s="45" t="s">
        <v>213</v>
      </c>
      <c r="B112" s="81"/>
      <c r="C112" s="24" t="s">
        <v>214</v>
      </c>
      <c r="D112" s="6" t="s">
        <v>215</v>
      </c>
      <c r="E112" s="24" t="s">
        <v>46</v>
      </c>
      <c r="F112" s="25">
        <v>16</v>
      </c>
      <c r="G112" s="76">
        <v>0</v>
      </c>
      <c r="H112" s="77">
        <v>90841</v>
      </c>
      <c r="I112" s="24" t="s">
        <v>39</v>
      </c>
      <c r="J112" s="44" t="s">
        <v>1207</v>
      </c>
      <c r="K112" s="45" t="s">
        <v>46</v>
      </c>
      <c r="L112" s="46">
        <v>16</v>
      </c>
      <c r="M112" s="78" t="str">
        <f>IFERROR(VLOOKUP(A112,#REF!,7,FALSE),"NÃO TEM")</f>
        <v>NÃO TEM</v>
      </c>
      <c r="N112" s="78" t="e">
        <f t="shared" si="5"/>
        <v>#VALUE!</v>
      </c>
      <c r="O112" s="79" t="e">
        <f t="shared" si="6"/>
        <v>#VALUE!</v>
      </c>
      <c r="P112" s="47" t="e">
        <f t="shared" si="7"/>
        <v>#VALUE!</v>
      </c>
      <c r="Q112" s="23"/>
      <c r="R112" s="5" t="e">
        <f t="shared" si="4"/>
        <v>#VALUE!</v>
      </c>
    </row>
    <row r="113" spans="1:18" ht="36" x14ac:dyDescent="0.2">
      <c r="A113" s="45" t="s">
        <v>216</v>
      </c>
      <c r="B113" s="81"/>
      <c r="C113" s="24" t="s">
        <v>214</v>
      </c>
      <c r="D113" s="40" t="s">
        <v>1208</v>
      </c>
      <c r="E113" s="24" t="s">
        <v>41</v>
      </c>
      <c r="F113" s="25">
        <v>11.2</v>
      </c>
      <c r="G113" s="76">
        <v>0</v>
      </c>
      <c r="H113" s="77">
        <v>6641</v>
      </c>
      <c r="I113" s="24" t="s">
        <v>217</v>
      </c>
      <c r="J113" s="44" t="s">
        <v>1209</v>
      </c>
      <c r="K113" s="45" t="s">
        <v>41</v>
      </c>
      <c r="L113" s="46">
        <v>19.2</v>
      </c>
      <c r="M113" s="78" t="str">
        <f>IFERROR(VLOOKUP(A113,#REF!,7,FALSE),"NÃO TEM")</f>
        <v>NÃO TEM</v>
      </c>
      <c r="N113" s="78" t="e">
        <f t="shared" si="5"/>
        <v>#VALUE!</v>
      </c>
      <c r="O113" s="79" t="e">
        <f t="shared" si="6"/>
        <v>#VALUE!</v>
      </c>
      <c r="P113" s="47" t="e">
        <f t="shared" si="7"/>
        <v>#VALUE!</v>
      </c>
      <c r="Q113" s="23"/>
      <c r="R113" s="5" t="e">
        <f t="shared" si="4"/>
        <v>#VALUE!</v>
      </c>
    </row>
    <row r="114" spans="1:18" x14ac:dyDescent="0.2">
      <c r="A114" s="4" t="s">
        <v>218</v>
      </c>
      <c r="B114" s="81"/>
      <c r="C114" s="81"/>
      <c r="D114" s="42" t="s">
        <v>219</v>
      </c>
      <c r="E114" s="40"/>
      <c r="F114" s="80"/>
      <c r="G114" s="81"/>
      <c r="H114" s="81"/>
      <c r="I114" s="4" t="s">
        <v>218</v>
      </c>
      <c r="J114" s="42" t="s">
        <v>219</v>
      </c>
      <c r="K114" s="40"/>
      <c r="L114" s="83">
        <v>1</v>
      </c>
      <c r="M114" s="43"/>
      <c r="N114" s="43"/>
      <c r="O114" s="43"/>
      <c r="P114" s="40"/>
      <c r="Q114" s="39"/>
      <c r="R114" s="5">
        <f t="shared" si="4"/>
        <v>0</v>
      </c>
    </row>
    <row r="115" spans="1:18" ht="24" x14ac:dyDescent="0.2">
      <c r="A115" s="24" t="s">
        <v>220</v>
      </c>
      <c r="B115" s="24" t="s">
        <v>221</v>
      </c>
      <c r="C115" s="24" t="s">
        <v>39</v>
      </c>
      <c r="D115" s="6" t="s">
        <v>222</v>
      </c>
      <c r="E115" s="24" t="s">
        <v>46</v>
      </c>
      <c r="F115" s="25">
        <v>51</v>
      </c>
      <c r="G115" s="76">
        <v>0</v>
      </c>
      <c r="H115" s="24" t="s">
        <v>221</v>
      </c>
      <c r="I115" s="24" t="s">
        <v>39</v>
      </c>
      <c r="J115" s="6" t="s">
        <v>222</v>
      </c>
      <c r="K115" s="24" t="s">
        <v>46</v>
      </c>
      <c r="L115" s="25">
        <v>0</v>
      </c>
      <c r="M115" s="26">
        <v>0</v>
      </c>
      <c r="N115" s="26">
        <v>0</v>
      </c>
      <c r="O115" s="26">
        <v>0</v>
      </c>
      <c r="P115" s="27">
        <v>0</v>
      </c>
      <c r="Q115" s="28"/>
      <c r="R115" s="5">
        <f t="shared" si="4"/>
        <v>0</v>
      </c>
    </row>
    <row r="116" spans="1:18" ht="24" x14ac:dyDescent="0.2">
      <c r="A116" s="30" t="s">
        <v>223</v>
      </c>
      <c r="B116" s="24" t="s">
        <v>47</v>
      </c>
      <c r="C116" s="24" t="s">
        <v>47</v>
      </c>
      <c r="D116" s="6" t="s">
        <v>18</v>
      </c>
      <c r="E116" s="40"/>
      <c r="F116" s="80"/>
      <c r="G116" s="81"/>
      <c r="H116" s="77">
        <v>100866</v>
      </c>
      <c r="I116" s="24" t="s">
        <v>39</v>
      </c>
      <c r="J116" s="56" t="s">
        <v>1210</v>
      </c>
      <c r="K116" s="30" t="s">
        <v>46</v>
      </c>
      <c r="L116" s="31">
        <v>14</v>
      </c>
      <c r="M116" s="32" t="str">
        <f>IFERROR(VLOOKUP(A116,#REF!,7,FALSE),"NÃO TEM")</f>
        <v>NÃO TEM</v>
      </c>
      <c r="N116" s="32" t="e">
        <f>M116*1.25</f>
        <v>#VALUE!</v>
      </c>
      <c r="O116" s="32" t="e">
        <f>N116*L116</f>
        <v>#VALUE!</v>
      </c>
      <c r="P116" s="33" t="e">
        <f>O116/$O$7</f>
        <v>#VALUE!</v>
      </c>
      <c r="Q116" s="34"/>
      <c r="R116" s="5" t="e">
        <f t="shared" si="4"/>
        <v>#VALUE!</v>
      </c>
    </row>
    <row r="117" spans="1:18" x14ac:dyDescent="0.2">
      <c r="A117" s="4" t="s">
        <v>224</v>
      </c>
      <c r="B117" s="81"/>
      <c r="C117" s="81"/>
      <c r="D117" s="42" t="s">
        <v>225</v>
      </c>
      <c r="E117" s="40"/>
      <c r="F117" s="80"/>
      <c r="G117" s="81"/>
      <c r="H117" s="81"/>
      <c r="I117" s="4" t="s">
        <v>224</v>
      </c>
      <c r="J117" s="42" t="s">
        <v>225</v>
      </c>
      <c r="K117" s="40"/>
      <c r="L117" s="83">
        <v>1</v>
      </c>
      <c r="M117" s="43"/>
      <c r="N117" s="43"/>
      <c r="O117" s="43"/>
      <c r="P117" s="40"/>
      <c r="Q117" s="39"/>
      <c r="R117" s="5">
        <f t="shared" si="4"/>
        <v>0</v>
      </c>
    </row>
    <row r="118" spans="1:18" ht="48" x14ac:dyDescent="0.2">
      <c r="A118" s="45" t="s">
        <v>226</v>
      </c>
      <c r="B118" s="24" t="s">
        <v>227</v>
      </c>
      <c r="C118" s="24" t="s">
        <v>39</v>
      </c>
      <c r="D118" s="40" t="s">
        <v>1211</v>
      </c>
      <c r="E118" s="24" t="s">
        <v>41</v>
      </c>
      <c r="F118" s="25">
        <v>2.31</v>
      </c>
      <c r="G118" s="76">
        <v>0</v>
      </c>
      <c r="H118" s="77">
        <v>94805</v>
      </c>
      <c r="I118" s="24" t="s">
        <v>39</v>
      </c>
      <c r="J118" s="44" t="s">
        <v>1211</v>
      </c>
      <c r="K118" s="45" t="s">
        <v>41</v>
      </c>
      <c r="L118" s="46">
        <v>2.31</v>
      </c>
      <c r="M118" s="78" t="str">
        <f>IFERROR(VLOOKUP(A118,#REF!,7,FALSE),"NÃO TEM")</f>
        <v>NÃO TEM</v>
      </c>
      <c r="N118" s="78" t="e">
        <f t="shared" ref="N118:N124" si="8">M118*1.25</f>
        <v>#VALUE!</v>
      </c>
      <c r="O118" s="79" t="e">
        <f t="shared" ref="O118:O124" si="9">N118*L118</f>
        <v>#VALUE!</v>
      </c>
      <c r="P118" s="47" t="e">
        <f t="shared" ref="P118:P124" si="10">O118/$O$7</f>
        <v>#VALUE!</v>
      </c>
      <c r="Q118" s="23"/>
      <c r="R118" s="5" t="e">
        <f t="shared" si="4"/>
        <v>#VALUE!</v>
      </c>
    </row>
    <row r="119" spans="1:18" ht="48" x14ac:dyDescent="0.2">
      <c r="A119" s="45" t="s">
        <v>228</v>
      </c>
      <c r="B119" s="24" t="s">
        <v>227</v>
      </c>
      <c r="C119" s="24" t="s">
        <v>39</v>
      </c>
      <c r="D119" s="40" t="s">
        <v>1212</v>
      </c>
      <c r="E119" s="24" t="s">
        <v>41</v>
      </c>
      <c r="F119" s="25">
        <v>1.68</v>
      </c>
      <c r="G119" s="76">
        <v>0</v>
      </c>
      <c r="H119" s="77">
        <v>94805</v>
      </c>
      <c r="I119" s="24" t="s">
        <v>39</v>
      </c>
      <c r="J119" s="44" t="s">
        <v>1212</v>
      </c>
      <c r="K119" s="45" t="s">
        <v>41</v>
      </c>
      <c r="L119" s="46">
        <v>1.68</v>
      </c>
      <c r="M119" s="78" t="str">
        <f>IFERROR(VLOOKUP(A119,#REF!,7,FALSE),"NÃO TEM")</f>
        <v>NÃO TEM</v>
      </c>
      <c r="N119" s="78" t="e">
        <f t="shared" si="8"/>
        <v>#VALUE!</v>
      </c>
      <c r="O119" s="79" t="e">
        <f t="shared" si="9"/>
        <v>#VALUE!</v>
      </c>
      <c r="P119" s="47" t="e">
        <f t="shared" si="10"/>
        <v>#VALUE!</v>
      </c>
      <c r="Q119" s="23"/>
      <c r="R119" s="5" t="e">
        <f t="shared" si="4"/>
        <v>#VALUE!</v>
      </c>
    </row>
    <row r="120" spans="1:18" ht="48" x14ac:dyDescent="0.2">
      <c r="A120" s="45" t="s">
        <v>229</v>
      </c>
      <c r="B120" s="24" t="s">
        <v>227</v>
      </c>
      <c r="C120" s="24" t="s">
        <v>39</v>
      </c>
      <c r="D120" s="40" t="s">
        <v>1213</v>
      </c>
      <c r="E120" s="24" t="s">
        <v>41</v>
      </c>
      <c r="F120" s="25">
        <v>6.72</v>
      </c>
      <c r="G120" s="76">
        <v>0</v>
      </c>
      <c r="H120" s="77">
        <v>94805</v>
      </c>
      <c r="I120" s="24" t="s">
        <v>39</v>
      </c>
      <c r="J120" s="44" t="s">
        <v>1213</v>
      </c>
      <c r="K120" s="45" t="s">
        <v>41</v>
      </c>
      <c r="L120" s="46">
        <v>6.72</v>
      </c>
      <c r="M120" s="78" t="str">
        <f>IFERROR(VLOOKUP(A120,#REF!,7,FALSE),"NÃO TEM")</f>
        <v>NÃO TEM</v>
      </c>
      <c r="N120" s="78" t="e">
        <f t="shared" si="8"/>
        <v>#VALUE!</v>
      </c>
      <c r="O120" s="79" t="e">
        <f t="shared" si="9"/>
        <v>#VALUE!</v>
      </c>
      <c r="P120" s="47" t="e">
        <f t="shared" si="10"/>
        <v>#VALUE!</v>
      </c>
      <c r="Q120" s="23"/>
      <c r="R120" s="5" t="e">
        <f t="shared" si="4"/>
        <v>#VALUE!</v>
      </c>
    </row>
    <row r="121" spans="1:18" ht="36" x14ac:dyDescent="0.2">
      <c r="A121" s="45" t="s">
        <v>230</v>
      </c>
      <c r="B121" s="77">
        <v>68050</v>
      </c>
      <c r="C121" s="24" t="s">
        <v>39</v>
      </c>
      <c r="D121" s="40" t="s">
        <v>1214</v>
      </c>
      <c r="E121" s="24" t="s">
        <v>41</v>
      </c>
      <c r="F121" s="25">
        <v>113.4</v>
      </c>
      <c r="G121" s="76">
        <v>0</v>
      </c>
      <c r="H121" s="77">
        <v>100702</v>
      </c>
      <c r="I121" s="24" t="s">
        <v>39</v>
      </c>
      <c r="J121" s="44" t="s">
        <v>1214</v>
      </c>
      <c r="K121" s="45" t="s">
        <v>41</v>
      </c>
      <c r="L121" s="46">
        <v>113.4</v>
      </c>
      <c r="M121" s="78" t="str">
        <f>IFERROR(VLOOKUP(A121,#REF!,7,FALSE),"NÃO TEM")</f>
        <v>NÃO TEM</v>
      </c>
      <c r="N121" s="78" t="e">
        <f t="shared" si="8"/>
        <v>#VALUE!</v>
      </c>
      <c r="O121" s="79" t="e">
        <f t="shared" si="9"/>
        <v>#VALUE!</v>
      </c>
      <c r="P121" s="47" t="e">
        <f t="shared" si="10"/>
        <v>#VALUE!</v>
      </c>
      <c r="Q121" s="23"/>
      <c r="R121" s="5" t="e">
        <f t="shared" si="4"/>
        <v>#VALUE!</v>
      </c>
    </row>
    <row r="122" spans="1:18" ht="36" x14ac:dyDescent="0.2">
      <c r="A122" s="45" t="s">
        <v>231</v>
      </c>
      <c r="B122" s="77">
        <v>68050</v>
      </c>
      <c r="C122" s="24" t="s">
        <v>39</v>
      </c>
      <c r="D122" s="6" t="s">
        <v>1161</v>
      </c>
      <c r="E122" s="24" t="s">
        <v>41</v>
      </c>
      <c r="F122" s="25">
        <v>5.04</v>
      </c>
      <c r="G122" s="76">
        <v>0</v>
      </c>
      <c r="H122" s="77">
        <v>100702</v>
      </c>
      <c r="I122" s="24" t="s">
        <v>39</v>
      </c>
      <c r="J122" s="48" t="s">
        <v>1161</v>
      </c>
      <c r="K122" s="45" t="s">
        <v>41</v>
      </c>
      <c r="L122" s="46">
        <v>5.04</v>
      </c>
      <c r="M122" s="78" t="str">
        <f>IFERROR(VLOOKUP(A122,#REF!,7,FALSE),"NÃO TEM")</f>
        <v>NÃO TEM</v>
      </c>
      <c r="N122" s="78" t="e">
        <f t="shared" si="8"/>
        <v>#VALUE!</v>
      </c>
      <c r="O122" s="79" t="e">
        <f t="shared" si="9"/>
        <v>#VALUE!</v>
      </c>
      <c r="P122" s="47" t="e">
        <f t="shared" si="10"/>
        <v>#VALUE!</v>
      </c>
      <c r="Q122" s="23"/>
      <c r="R122" s="5" t="e">
        <f t="shared" si="4"/>
        <v>#VALUE!</v>
      </c>
    </row>
    <row r="123" spans="1:18" ht="36" x14ac:dyDescent="0.2">
      <c r="A123" s="45" t="s">
        <v>232</v>
      </c>
      <c r="B123" s="24" t="s">
        <v>227</v>
      </c>
      <c r="C123" s="24" t="s">
        <v>39</v>
      </c>
      <c r="D123" s="6" t="s">
        <v>233</v>
      </c>
      <c r="E123" s="24" t="s">
        <v>41</v>
      </c>
      <c r="F123" s="25">
        <v>4.4400000000000004</v>
      </c>
      <c r="G123" s="76">
        <v>0</v>
      </c>
      <c r="H123" s="77">
        <v>94805</v>
      </c>
      <c r="I123" s="24" t="s">
        <v>39</v>
      </c>
      <c r="J123" s="48" t="s">
        <v>233</v>
      </c>
      <c r="K123" s="45" t="s">
        <v>41</v>
      </c>
      <c r="L123" s="46">
        <v>4.4400000000000004</v>
      </c>
      <c r="M123" s="78" t="str">
        <f>IFERROR(VLOOKUP(A123,#REF!,7,FALSE),"NÃO TEM")</f>
        <v>NÃO TEM</v>
      </c>
      <c r="N123" s="78" t="e">
        <f t="shared" si="8"/>
        <v>#VALUE!</v>
      </c>
      <c r="O123" s="79" t="e">
        <f t="shared" si="9"/>
        <v>#VALUE!</v>
      </c>
      <c r="P123" s="47" t="e">
        <f t="shared" si="10"/>
        <v>#VALUE!</v>
      </c>
      <c r="Q123" s="23"/>
      <c r="R123" s="5" t="e">
        <f t="shared" si="4"/>
        <v>#VALUE!</v>
      </c>
    </row>
    <row r="124" spans="1:18" ht="36" x14ac:dyDescent="0.2">
      <c r="A124" s="45" t="s">
        <v>234</v>
      </c>
      <c r="B124" s="24" t="s">
        <v>227</v>
      </c>
      <c r="C124" s="24" t="s">
        <v>39</v>
      </c>
      <c r="D124" s="6" t="s">
        <v>235</v>
      </c>
      <c r="E124" s="24" t="s">
        <v>41</v>
      </c>
      <c r="F124" s="25">
        <v>5.25</v>
      </c>
      <c r="G124" s="76">
        <v>0</v>
      </c>
      <c r="H124" s="77">
        <v>94805</v>
      </c>
      <c r="I124" s="24" t="s">
        <v>39</v>
      </c>
      <c r="J124" s="48" t="s">
        <v>235</v>
      </c>
      <c r="K124" s="45" t="s">
        <v>41</v>
      </c>
      <c r="L124" s="46">
        <v>5.25</v>
      </c>
      <c r="M124" s="78" t="str">
        <f>IFERROR(VLOOKUP(A124,#REF!,7,FALSE),"NÃO TEM")</f>
        <v>NÃO TEM</v>
      </c>
      <c r="N124" s="78" t="e">
        <f t="shared" si="8"/>
        <v>#VALUE!</v>
      </c>
      <c r="O124" s="79" t="e">
        <f t="shared" si="9"/>
        <v>#VALUE!</v>
      </c>
      <c r="P124" s="47" t="e">
        <f t="shared" si="10"/>
        <v>#VALUE!</v>
      </c>
      <c r="Q124" s="23"/>
      <c r="R124" s="5" t="e">
        <f t="shared" si="4"/>
        <v>#VALUE!</v>
      </c>
    </row>
    <row r="125" spans="1:18" x14ac:dyDescent="0.2">
      <c r="A125" s="4" t="s">
        <v>236</v>
      </c>
      <c r="B125" s="81"/>
      <c r="C125" s="81"/>
      <c r="D125" s="42" t="s">
        <v>237</v>
      </c>
      <c r="E125" s="40"/>
      <c r="F125" s="80"/>
      <c r="G125" s="81"/>
      <c r="H125" s="81"/>
      <c r="I125" s="4" t="s">
        <v>236</v>
      </c>
      <c r="J125" s="42" t="s">
        <v>237</v>
      </c>
      <c r="K125" s="40"/>
      <c r="L125" s="83">
        <v>1</v>
      </c>
      <c r="M125" s="43"/>
      <c r="N125" s="43"/>
      <c r="O125" s="43"/>
      <c r="P125" s="40"/>
      <c r="Q125" s="39"/>
      <c r="R125" s="5">
        <f t="shared" si="4"/>
        <v>0</v>
      </c>
    </row>
    <row r="126" spans="1:18" ht="36" x14ac:dyDescent="0.2">
      <c r="A126" s="45" t="s">
        <v>238</v>
      </c>
      <c r="B126" s="24" t="s">
        <v>239</v>
      </c>
      <c r="C126" s="24" t="s">
        <v>39</v>
      </c>
      <c r="D126" s="6" t="s">
        <v>240</v>
      </c>
      <c r="E126" s="24" t="s">
        <v>46</v>
      </c>
      <c r="F126" s="25">
        <v>1</v>
      </c>
      <c r="G126" s="76">
        <v>0</v>
      </c>
      <c r="H126" s="77">
        <v>12952</v>
      </c>
      <c r="I126" s="24" t="s">
        <v>217</v>
      </c>
      <c r="J126" s="48" t="s">
        <v>241</v>
      </c>
      <c r="K126" s="45" t="s">
        <v>46</v>
      </c>
      <c r="L126" s="46">
        <v>1</v>
      </c>
      <c r="M126" s="78" t="str">
        <f>IFERROR(VLOOKUP(A126,#REF!,7,FALSE),"NÃO TEM")</f>
        <v>NÃO TEM</v>
      </c>
      <c r="N126" s="78" t="e">
        <f>M126*1.25</f>
        <v>#VALUE!</v>
      </c>
      <c r="O126" s="79" t="e">
        <f>N126*L126</f>
        <v>#VALUE!</v>
      </c>
      <c r="P126" s="47" t="e">
        <f>O126/$O$7</f>
        <v>#VALUE!</v>
      </c>
      <c r="Q126" s="23"/>
      <c r="R126" s="5" t="e">
        <f t="shared" si="4"/>
        <v>#VALUE!</v>
      </c>
    </row>
    <row r="127" spans="1:18" ht="36" x14ac:dyDescent="0.2">
      <c r="A127" s="45" t="s">
        <v>242</v>
      </c>
      <c r="B127" s="24" t="s">
        <v>239</v>
      </c>
      <c r="C127" s="24" t="s">
        <v>39</v>
      </c>
      <c r="D127" s="6" t="s">
        <v>243</v>
      </c>
      <c r="E127" s="24" t="s">
        <v>46</v>
      </c>
      <c r="F127" s="25">
        <v>1</v>
      </c>
      <c r="G127" s="76">
        <v>0</v>
      </c>
      <c r="H127" s="77">
        <v>12952</v>
      </c>
      <c r="I127" s="24" t="s">
        <v>217</v>
      </c>
      <c r="J127" s="48" t="s">
        <v>243</v>
      </c>
      <c r="K127" s="45" t="s">
        <v>46</v>
      </c>
      <c r="L127" s="46">
        <v>1</v>
      </c>
      <c r="M127" s="78" t="str">
        <f>IFERROR(VLOOKUP(A127,#REF!,7,FALSE),"NÃO TEM")</f>
        <v>NÃO TEM</v>
      </c>
      <c r="N127" s="78" t="e">
        <f>M127*1.25</f>
        <v>#VALUE!</v>
      </c>
      <c r="O127" s="79" t="e">
        <f>N127*L127</f>
        <v>#VALUE!</v>
      </c>
      <c r="P127" s="47" t="e">
        <f>O127/$O$7</f>
        <v>#VALUE!</v>
      </c>
      <c r="Q127" s="23"/>
      <c r="R127" s="5" t="e">
        <f t="shared" si="4"/>
        <v>#VALUE!</v>
      </c>
    </row>
    <row r="128" spans="1:18" ht="24" x14ac:dyDescent="0.2">
      <c r="A128" s="45" t="s">
        <v>244</v>
      </c>
      <c r="B128" s="77">
        <v>72120</v>
      </c>
      <c r="C128" s="24" t="s">
        <v>39</v>
      </c>
      <c r="D128" s="40" t="s">
        <v>1215</v>
      </c>
      <c r="E128" s="24" t="s">
        <v>41</v>
      </c>
      <c r="F128" s="25">
        <v>0.61</v>
      </c>
      <c r="G128" s="76">
        <v>0</v>
      </c>
      <c r="H128" s="77">
        <v>102179</v>
      </c>
      <c r="I128" s="24" t="s">
        <v>39</v>
      </c>
      <c r="J128" s="44" t="s">
        <v>1215</v>
      </c>
      <c r="K128" s="45" t="s">
        <v>41</v>
      </c>
      <c r="L128" s="46">
        <v>0.61</v>
      </c>
      <c r="M128" s="78" t="str">
        <f>IFERROR(VLOOKUP(A128,#REF!,7,FALSE),"NÃO TEM")</f>
        <v>NÃO TEM</v>
      </c>
      <c r="N128" s="78" t="e">
        <f>M128*1.25</f>
        <v>#VALUE!</v>
      </c>
      <c r="O128" s="79" t="e">
        <f>N128*L128</f>
        <v>#VALUE!</v>
      </c>
      <c r="P128" s="47" t="e">
        <f>O128/$O$7</f>
        <v>#VALUE!</v>
      </c>
      <c r="Q128" s="23"/>
      <c r="R128" s="5" t="e">
        <f t="shared" si="4"/>
        <v>#VALUE!</v>
      </c>
    </row>
    <row r="129" spans="1:18" x14ac:dyDescent="0.2">
      <c r="A129" s="4" t="s">
        <v>245</v>
      </c>
      <c r="B129" s="81"/>
      <c r="C129" s="81"/>
      <c r="D129" s="42" t="s">
        <v>246</v>
      </c>
      <c r="E129" s="40"/>
      <c r="F129" s="80"/>
      <c r="G129" s="81"/>
      <c r="H129" s="81"/>
      <c r="I129" s="4" t="s">
        <v>245</v>
      </c>
      <c r="J129" s="42" t="s">
        <v>246</v>
      </c>
      <c r="K129" s="40"/>
      <c r="L129" s="83">
        <v>1</v>
      </c>
      <c r="M129" s="43"/>
      <c r="N129" s="43"/>
      <c r="O129" s="43"/>
      <c r="P129" s="40"/>
      <c r="Q129" s="39"/>
      <c r="R129" s="5">
        <f t="shared" si="4"/>
        <v>0</v>
      </c>
    </row>
    <row r="130" spans="1:18" ht="36" x14ac:dyDescent="0.2">
      <c r="A130" s="45" t="s">
        <v>247</v>
      </c>
      <c r="B130" s="77">
        <v>68052</v>
      </c>
      <c r="C130" s="24" t="s">
        <v>39</v>
      </c>
      <c r="D130" s="40" t="s">
        <v>1216</v>
      </c>
      <c r="E130" s="24" t="s">
        <v>41</v>
      </c>
      <c r="F130" s="25">
        <v>1.75</v>
      </c>
      <c r="G130" s="76">
        <v>0</v>
      </c>
      <c r="H130" s="77">
        <v>94559</v>
      </c>
      <c r="I130" s="24" t="s">
        <v>39</v>
      </c>
      <c r="J130" s="44" t="s">
        <v>1216</v>
      </c>
      <c r="K130" s="45" t="s">
        <v>41</v>
      </c>
      <c r="L130" s="46">
        <v>1.75</v>
      </c>
      <c r="M130" s="78" t="str">
        <f>IFERROR(VLOOKUP(A130,#REF!,7,FALSE),"NÃO TEM")</f>
        <v>NÃO TEM</v>
      </c>
      <c r="N130" s="78" t="e">
        <f t="shared" ref="N130:N145" si="11">M130*1.25</f>
        <v>#VALUE!</v>
      </c>
      <c r="O130" s="79" t="e">
        <f t="shared" ref="O130:O145" si="12">N130*L130</f>
        <v>#VALUE!</v>
      </c>
      <c r="P130" s="47" t="e">
        <f t="shared" ref="P130:P145" si="13">O130/$O$7</f>
        <v>#VALUE!</v>
      </c>
      <c r="Q130" s="23"/>
      <c r="R130" s="5" t="e">
        <f t="shared" si="4"/>
        <v>#VALUE!</v>
      </c>
    </row>
    <row r="131" spans="1:18" ht="36" x14ac:dyDescent="0.2">
      <c r="A131" s="45" t="s">
        <v>248</v>
      </c>
      <c r="B131" s="77">
        <v>68052</v>
      </c>
      <c r="C131" s="24" t="s">
        <v>39</v>
      </c>
      <c r="D131" s="40" t="s">
        <v>1217</v>
      </c>
      <c r="E131" s="24" t="s">
        <v>41</v>
      </c>
      <c r="F131" s="25">
        <v>1.6</v>
      </c>
      <c r="G131" s="76">
        <v>0</v>
      </c>
      <c r="H131" s="77">
        <v>94559</v>
      </c>
      <c r="I131" s="24" t="s">
        <v>39</v>
      </c>
      <c r="J131" s="44" t="s">
        <v>1217</v>
      </c>
      <c r="K131" s="45" t="s">
        <v>41</v>
      </c>
      <c r="L131" s="46">
        <v>1.6</v>
      </c>
      <c r="M131" s="78" t="str">
        <f>IFERROR(VLOOKUP(A131,#REF!,7,FALSE),"NÃO TEM")</f>
        <v>NÃO TEM</v>
      </c>
      <c r="N131" s="78" t="e">
        <f t="shared" si="11"/>
        <v>#VALUE!</v>
      </c>
      <c r="O131" s="79" t="e">
        <f t="shared" si="12"/>
        <v>#VALUE!</v>
      </c>
      <c r="P131" s="47" t="e">
        <f t="shared" si="13"/>
        <v>#VALUE!</v>
      </c>
      <c r="Q131" s="23"/>
      <c r="R131" s="5" t="e">
        <f t="shared" si="4"/>
        <v>#VALUE!</v>
      </c>
    </row>
    <row r="132" spans="1:18" ht="48" x14ac:dyDescent="0.2">
      <c r="A132" s="45" t="s">
        <v>249</v>
      </c>
      <c r="B132" s="77">
        <v>85010</v>
      </c>
      <c r="C132" s="24" t="s">
        <v>39</v>
      </c>
      <c r="D132" s="6" t="s">
        <v>250</v>
      </c>
      <c r="E132" s="24" t="s">
        <v>41</v>
      </c>
      <c r="F132" s="25">
        <v>3.22</v>
      </c>
      <c r="G132" s="76">
        <v>0</v>
      </c>
      <c r="H132" s="77">
        <v>100674</v>
      </c>
      <c r="I132" s="24" t="s">
        <v>39</v>
      </c>
      <c r="J132" s="44" t="s">
        <v>1218</v>
      </c>
      <c r="K132" s="45" t="s">
        <v>41</v>
      </c>
      <c r="L132" s="46">
        <v>3.22</v>
      </c>
      <c r="M132" s="78" t="str">
        <f>IFERROR(VLOOKUP(A132,#REF!,7,FALSE),"NÃO TEM")</f>
        <v>NÃO TEM</v>
      </c>
      <c r="N132" s="78" t="e">
        <f t="shared" si="11"/>
        <v>#VALUE!</v>
      </c>
      <c r="O132" s="79" t="e">
        <f t="shared" si="12"/>
        <v>#VALUE!</v>
      </c>
      <c r="P132" s="47" t="e">
        <f t="shared" si="13"/>
        <v>#VALUE!</v>
      </c>
      <c r="Q132" s="23"/>
      <c r="R132" s="5" t="e">
        <f t="shared" si="4"/>
        <v>#VALUE!</v>
      </c>
    </row>
    <row r="133" spans="1:18" ht="36" x14ac:dyDescent="0.2">
      <c r="A133" s="45" t="s">
        <v>251</v>
      </c>
      <c r="B133" s="77">
        <v>68052</v>
      </c>
      <c r="C133" s="24" t="s">
        <v>39</v>
      </c>
      <c r="D133" s="40" t="s">
        <v>1219</v>
      </c>
      <c r="E133" s="24" t="s">
        <v>41</v>
      </c>
      <c r="F133" s="25">
        <v>2.0299999999999998</v>
      </c>
      <c r="G133" s="76">
        <v>0</v>
      </c>
      <c r="H133" s="77">
        <v>94559</v>
      </c>
      <c r="I133" s="24" t="s">
        <v>39</v>
      </c>
      <c r="J133" s="44" t="s">
        <v>1219</v>
      </c>
      <c r="K133" s="45" t="s">
        <v>41</v>
      </c>
      <c r="L133" s="46">
        <v>2.0299999999999998</v>
      </c>
      <c r="M133" s="78" t="str">
        <f>IFERROR(VLOOKUP(A133,#REF!,7,FALSE),"NÃO TEM")</f>
        <v>NÃO TEM</v>
      </c>
      <c r="N133" s="78" t="e">
        <f t="shared" si="11"/>
        <v>#VALUE!</v>
      </c>
      <c r="O133" s="79" t="e">
        <f t="shared" si="12"/>
        <v>#VALUE!</v>
      </c>
      <c r="P133" s="47" t="e">
        <f t="shared" si="13"/>
        <v>#VALUE!</v>
      </c>
      <c r="Q133" s="23"/>
      <c r="R133" s="5" t="e">
        <f t="shared" si="4"/>
        <v>#VALUE!</v>
      </c>
    </row>
    <row r="134" spans="1:18" ht="48" x14ac:dyDescent="0.2">
      <c r="A134" s="45" t="s">
        <v>252</v>
      </c>
      <c r="B134" s="77">
        <v>85010</v>
      </c>
      <c r="C134" s="24" t="s">
        <v>39</v>
      </c>
      <c r="D134" s="6" t="s">
        <v>253</v>
      </c>
      <c r="E134" s="24" t="s">
        <v>41</v>
      </c>
      <c r="F134" s="25">
        <v>2.1</v>
      </c>
      <c r="G134" s="76">
        <v>0</v>
      </c>
      <c r="H134" s="77">
        <v>100674</v>
      </c>
      <c r="I134" s="24" t="s">
        <v>39</v>
      </c>
      <c r="J134" s="44" t="s">
        <v>1220</v>
      </c>
      <c r="K134" s="45" t="s">
        <v>41</v>
      </c>
      <c r="L134" s="46">
        <v>2.16</v>
      </c>
      <c r="M134" s="78" t="str">
        <f>IFERROR(VLOOKUP(A134,#REF!,7,FALSE),"NÃO TEM")</f>
        <v>NÃO TEM</v>
      </c>
      <c r="N134" s="78" t="e">
        <f t="shared" si="11"/>
        <v>#VALUE!</v>
      </c>
      <c r="O134" s="79" t="e">
        <f t="shared" si="12"/>
        <v>#VALUE!</v>
      </c>
      <c r="P134" s="47" t="e">
        <f t="shared" si="13"/>
        <v>#VALUE!</v>
      </c>
      <c r="Q134" s="23"/>
      <c r="R134" s="5" t="e">
        <f t="shared" si="4"/>
        <v>#VALUE!</v>
      </c>
    </row>
    <row r="135" spans="1:18" ht="48" x14ac:dyDescent="0.2">
      <c r="A135" s="45" t="s">
        <v>254</v>
      </c>
      <c r="B135" s="24" t="s">
        <v>255</v>
      </c>
      <c r="C135" s="24" t="s">
        <v>39</v>
      </c>
      <c r="D135" s="40" t="s">
        <v>1221</v>
      </c>
      <c r="E135" s="24" t="s">
        <v>41</v>
      </c>
      <c r="F135" s="25">
        <v>2.1</v>
      </c>
      <c r="G135" s="76">
        <v>0</v>
      </c>
      <c r="H135" s="77">
        <v>94569</v>
      </c>
      <c r="I135" s="24" t="s">
        <v>39</v>
      </c>
      <c r="J135" s="44" t="s">
        <v>1221</v>
      </c>
      <c r="K135" s="45" t="s">
        <v>41</v>
      </c>
      <c r="L135" s="46">
        <v>2.1</v>
      </c>
      <c r="M135" s="78" t="str">
        <f>IFERROR(VLOOKUP(A135,#REF!,7,FALSE),"NÃO TEM")</f>
        <v>NÃO TEM</v>
      </c>
      <c r="N135" s="78" t="e">
        <f t="shared" si="11"/>
        <v>#VALUE!</v>
      </c>
      <c r="O135" s="79" t="e">
        <f t="shared" si="12"/>
        <v>#VALUE!</v>
      </c>
      <c r="P135" s="47" t="e">
        <f t="shared" si="13"/>
        <v>#VALUE!</v>
      </c>
      <c r="Q135" s="23"/>
      <c r="R135" s="5" t="e">
        <f t="shared" si="4"/>
        <v>#VALUE!</v>
      </c>
    </row>
    <row r="136" spans="1:18" ht="48" x14ac:dyDescent="0.2">
      <c r="A136" s="45" t="s">
        <v>256</v>
      </c>
      <c r="B136" s="24" t="s">
        <v>255</v>
      </c>
      <c r="C136" s="24" t="s">
        <v>39</v>
      </c>
      <c r="D136" s="40" t="s">
        <v>1222</v>
      </c>
      <c r="E136" s="24" t="s">
        <v>41</v>
      </c>
      <c r="F136" s="25">
        <v>12.6</v>
      </c>
      <c r="G136" s="76">
        <v>0</v>
      </c>
      <c r="H136" s="77">
        <v>94569</v>
      </c>
      <c r="I136" s="24" t="s">
        <v>39</v>
      </c>
      <c r="J136" s="44" t="s">
        <v>1222</v>
      </c>
      <c r="K136" s="45" t="s">
        <v>41</v>
      </c>
      <c r="L136" s="46">
        <v>12.6</v>
      </c>
      <c r="M136" s="78" t="str">
        <f>IFERROR(VLOOKUP(A136,#REF!,7,FALSE),"NÃO TEM")</f>
        <v>NÃO TEM</v>
      </c>
      <c r="N136" s="78" t="e">
        <f t="shared" si="11"/>
        <v>#VALUE!</v>
      </c>
      <c r="O136" s="79" t="e">
        <f t="shared" si="12"/>
        <v>#VALUE!</v>
      </c>
      <c r="P136" s="47" t="e">
        <f t="shared" si="13"/>
        <v>#VALUE!</v>
      </c>
      <c r="Q136" s="23"/>
      <c r="R136" s="5" t="e">
        <f t="shared" si="4"/>
        <v>#VALUE!</v>
      </c>
    </row>
    <row r="137" spans="1:18" ht="48" x14ac:dyDescent="0.2">
      <c r="A137" s="45" t="s">
        <v>257</v>
      </c>
      <c r="B137" s="24" t="s">
        <v>255</v>
      </c>
      <c r="C137" s="24" t="s">
        <v>39</v>
      </c>
      <c r="D137" s="40" t="s">
        <v>1223</v>
      </c>
      <c r="E137" s="24" t="s">
        <v>41</v>
      </c>
      <c r="F137" s="25">
        <v>6.3</v>
      </c>
      <c r="G137" s="76">
        <v>0</v>
      </c>
      <c r="H137" s="77">
        <v>94569</v>
      </c>
      <c r="I137" s="24" t="s">
        <v>39</v>
      </c>
      <c r="J137" s="44" t="s">
        <v>1223</v>
      </c>
      <c r="K137" s="45" t="s">
        <v>41</v>
      </c>
      <c r="L137" s="46">
        <v>6.3</v>
      </c>
      <c r="M137" s="78" t="str">
        <f>IFERROR(VLOOKUP(A137,#REF!,7,FALSE),"NÃO TEM")</f>
        <v>NÃO TEM</v>
      </c>
      <c r="N137" s="78" t="e">
        <f t="shared" si="11"/>
        <v>#VALUE!</v>
      </c>
      <c r="O137" s="79" t="e">
        <f t="shared" si="12"/>
        <v>#VALUE!</v>
      </c>
      <c r="P137" s="47" t="e">
        <f t="shared" si="13"/>
        <v>#VALUE!</v>
      </c>
      <c r="Q137" s="23"/>
      <c r="R137" s="5" t="e">
        <f t="shared" si="4"/>
        <v>#VALUE!</v>
      </c>
    </row>
    <row r="138" spans="1:18" ht="48" x14ac:dyDescent="0.2">
      <c r="A138" s="45" t="s">
        <v>258</v>
      </c>
      <c r="B138" s="24" t="s">
        <v>255</v>
      </c>
      <c r="C138" s="24" t="s">
        <v>39</v>
      </c>
      <c r="D138" s="40" t="s">
        <v>1224</v>
      </c>
      <c r="E138" s="24" t="s">
        <v>41</v>
      </c>
      <c r="F138" s="25">
        <v>18.899999999999999</v>
      </c>
      <c r="G138" s="76">
        <v>0</v>
      </c>
      <c r="H138" s="77">
        <v>94569</v>
      </c>
      <c r="I138" s="24" t="s">
        <v>39</v>
      </c>
      <c r="J138" s="44" t="s">
        <v>1224</v>
      </c>
      <c r="K138" s="45" t="s">
        <v>41</v>
      </c>
      <c r="L138" s="46">
        <v>18.899999999999999</v>
      </c>
      <c r="M138" s="78" t="str">
        <f>IFERROR(VLOOKUP(A138,#REF!,7,FALSE),"NÃO TEM")</f>
        <v>NÃO TEM</v>
      </c>
      <c r="N138" s="78" t="e">
        <f t="shared" si="11"/>
        <v>#VALUE!</v>
      </c>
      <c r="O138" s="79" t="e">
        <f t="shared" si="12"/>
        <v>#VALUE!</v>
      </c>
      <c r="P138" s="47" t="e">
        <f t="shared" si="13"/>
        <v>#VALUE!</v>
      </c>
      <c r="Q138" s="23"/>
      <c r="R138" s="5" t="e">
        <f t="shared" si="4"/>
        <v>#VALUE!</v>
      </c>
    </row>
    <row r="139" spans="1:18" ht="48" x14ac:dyDescent="0.2">
      <c r="A139" s="45" t="s">
        <v>1426</v>
      </c>
      <c r="B139" s="24" t="s">
        <v>255</v>
      </c>
      <c r="C139" s="24" t="s">
        <v>39</v>
      </c>
      <c r="D139" s="40" t="s">
        <v>1225</v>
      </c>
      <c r="E139" s="24" t="s">
        <v>41</v>
      </c>
      <c r="F139" s="25">
        <v>2.1</v>
      </c>
      <c r="G139" s="76">
        <v>0</v>
      </c>
      <c r="H139" s="77">
        <v>94569</v>
      </c>
      <c r="I139" s="24" t="s">
        <v>39</v>
      </c>
      <c r="J139" s="44" t="s">
        <v>1225</v>
      </c>
      <c r="K139" s="45" t="s">
        <v>41</v>
      </c>
      <c r="L139" s="46">
        <v>2.1</v>
      </c>
      <c r="M139" s="78" t="str">
        <f>IFERROR(VLOOKUP(A139,#REF!,7,FALSE),"NÃO TEM")</f>
        <v>NÃO TEM</v>
      </c>
      <c r="N139" s="78" t="e">
        <f t="shared" si="11"/>
        <v>#VALUE!</v>
      </c>
      <c r="O139" s="79" t="e">
        <f t="shared" si="12"/>
        <v>#VALUE!</v>
      </c>
      <c r="P139" s="47" t="e">
        <f t="shared" si="13"/>
        <v>#VALUE!</v>
      </c>
      <c r="Q139" s="23"/>
      <c r="R139" s="5" t="e">
        <f t="shared" si="4"/>
        <v>#VALUE!</v>
      </c>
    </row>
    <row r="140" spans="1:18" ht="48" x14ac:dyDescent="0.2">
      <c r="A140" s="45" t="s">
        <v>1427</v>
      </c>
      <c r="B140" s="24" t="s">
        <v>255</v>
      </c>
      <c r="C140" s="24" t="s">
        <v>39</v>
      </c>
      <c r="D140" s="40" t="s">
        <v>1226</v>
      </c>
      <c r="E140" s="24" t="s">
        <v>41</v>
      </c>
      <c r="F140" s="25">
        <v>6.3</v>
      </c>
      <c r="G140" s="76">
        <v>0</v>
      </c>
      <c r="H140" s="77">
        <v>94569</v>
      </c>
      <c r="I140" s="24" t="s">
        <v>39</v>
      </c>
      <c r="J140" s="44" t="s">
        <v>1226</v>
      </c>
      <c r="K140" s="45" t="s">
        <v>41</v>
      </c>
      <c r="L140" s="46">
        <v>6.3</v>
      </c>
      <c r="M140" s="78" t="str">
        <f>IFERROR(VLOOKUP(A140,#REF!,7,FALSE),"NÃO TEM")</f>
        <v>NÃO TEM</v>
      </c>
      <c r="N140" s="78" t="e">
        <f t="shared" si="11"/>
        <v>#VALUE!</v>
      </c>
      <c r="O140" s="79" t="e">
        <f t="shared" si="12"/>
        <v>#VALUE!</v>
      </c>
      <c r="P140" s="47" t="e">
        <f t="shared" si="13"/>
        <v>#VALUE!</v>
      </c>
      <c r="Q140" s="23"/>
      <c r="R140" s="5" t="e">
        <f t="shared" ref="R140:R203" si="14">L140*M140</f>
        <v>#VALUE!</v>
      </c>
    </row>
    <row r="141" spans="1:18" ht="48" x14ac:dyDescent="0.2">
      <c r="A141" s="45" t="s">
        <v>1428</v>
      </c>
      <c r="B141" s="24" t="s">
        <v>255</v>
      </c>
      <c r="C141" s="24" t="s">
        <v>39</v>
      </c>
      <c r="D141" s="40" t="s">
        <v>1227</v>
      </c>
      <c r="E141" s="24" t="s">
        <v>41</v>
      </c>
      <c r="F141" s="25">
        <v>8.4</v>
      </c>
      <c r="G141" s="76">
        <v>0</v>
      </c>
      <c r="H141" s="77">
        <v>94569</v>
      </c>
      <c r="I141" s="24" t="s">
        <v>39</v>
      </c>
      <c r="J141" s="44" t="s">
        <v>1227</v>
      </c>
      <c r="K141" s="45" t="s">
        <v>41</v>
      </c>
      <c r="L141" s="46">
        <v>8.4</v>
      </c>
      <c r="M141" s="78" t="str">
        <f>IFERROR(VLOOKUP(A141,#REF!,7,FALSE),"NÃO TEM")</f>
        <v>NÃO TEM</v>
      </c>
      <c r="N141" s="78" t="e">
        <f t="shared" si="11"/>
        <v>#VALUE!</v>
      </c>
      <c r="O141" s="79" t="e">
        <f t="shared" si="12"/>
        <v>#VALUE!</v>
      </c>
      <c r="P141" s="47" t="e">
        <f t="shared" si="13"/>
        <v>#VALUE!</v>
      </c>
      <c r="Q141" s="23"/>
      <c r="R141" s="5" t="e">
        <f t="shared" si="14"/>
        <v>#VALUE!</v>
      </c>
    </row>
    <row r="142" spans="1:18" ht="48" x14ac:dyDescent="0.2">
      <c r="A142" s="45" t="s">
        <v>1429</v>
      </c>
      <c r="B142" s="24" t="s">
        <v>255</v>
      </c>
      <c r="C142" s="24" t="s">
        <v>39</v>
      </c>
      <c r="D142" s="40" t="s">
        <v>1228</v>
      </c>
      <c r="E142" s="24" t="s">
        <v>41</v>
      </c>
      <c r="F142" s="25">
        <v>12.6</v>
      </c>
      <c r="G142" s="76">
        <v>0</v>
      </c>
      <c r="H142" s="77">
        <v>94569</v>
      </c>
      <c r="I142" s="24" t="s">
        <v>39</v>
      </c>
      <c r="J142" s="44" t="s">
        <v>1228</v>
      </c>
      <c r="K142" s="45" t="s">
        <v>41</v>
      </c>
      <c r="L142" s="46">
        <v>12.6</v>
      </c>
      <c r="M142" s="78" t="str">
        <f>IFERROR(VLOOKUP(A142,#REF!,7,FALSE),"NÃO TEM")</f>
        <v>NÃO TEM</v>
      </c>
      <c r="N142" s="78" t="e">
        <f t="shared" si="11"/>
        <v>#VALUE!</v>
      </c>
      <c r="O142" s="79" t="e">
        <f t="shared" si="12"/>
        <v>#VALUE!</v>
      </c>
      <c r="P142" s="47" t="e">
        <f t="shared" si="13"/>
        <v>#VALUE!</v>
      </c>
      <c r="Q142" s="23"/>
      <c r="R142" s="5" t="e">
        <f t="shared" si="14"/>
        <v>#VALUE!</v>
      </c>
    </row>
    <row r="143" spans="1:18" ht="48" x14ac:dyDescent="0.2">
      <c r="A143" s="45" t="s">
        <v>1430</v>
      </c>
      <c r="B143" s="24" t="s">
        <v>255</v>
      </c>
      <c r="C143" s="24" t="s">
        <v>39</v>
      </c>
      <c r="D143" s="40" t="s">
        <v>1229</v>
      </c>
      <c r="E143" s="24" t="s">
        <v>41</v>
      </c>
      <c r="F143" s="25">
        <v>33.6</v>
      </c>
      <c r="G143" s="76">
        <v>0</v>
      </c>
      <c r="H143" s="77">
        <v>94569</v>
      </c>
      <c r="I143" s="24" t="s">
        <v>39</v>
      </c>
      <c r="J143" s="44" t="s">
        <v>1229</v>
      </c>
      <c r="K143" s="45" t="s">
        <v>41</v>
      </c>
      <c r="L143" s="46">
        <v>33.6</v>
      </c>
      <c r="M143" s="78" t="str">
        <f>IFERROR(VLOOKUP(A143,#REF!,7,FALSE),"NÃO TEM")</f>
        <v>NÃO TEM</v>
      </c>
      <c r="N143" s="78" t="e">
        <f t="shared" si="11"/>
        <v>#VALUE!</v>
      </c>
      <c r="O143" s="79" t="e">
        <f t="shared" si="12"/>
        <v>#VALUE!</v>
      </c>
      <c r="P143" s="47" t="e">
        <f t="shared" si="13"/>
        <v>#VALUE!</v>
      </c>
      <c r="Q143" s="23"/>
      <c r="R143" s="5" t="e">
        <f t="shared" si="14"/>
        <v>#VALUE!</v>
      </c>
    </row>
    <row r="144" spans="1:18" ht="48" x14ac:dyDescent="0.2">
      <c r="A144" s="45" t="s">
        <v>1431</v>
      </c>
      <c r="B144" s="24" t="s">
        <v>255</v>
      </c>
      <c r="C144" s="24" t="s">
        <v>39</v>
      </c>
      <c r="D144" s="40" t="s">
        <v>1230</v>
      </c>
      <c r="E144" s="24" t="s">
        <v>41</v>
      </c>
      <c r="F144" s="25">
        <v>16.8</v>
      </c>
      <c r="G144" s="76">
        <v>0</v>
      </c>
      <c r="H144" s="77">
        <v>94569</v>
      </c>
      <c r="I144" s="24" t="s">
        <v>39</v>
      </c>
      <c r="J144" s="44" t="s">
        <v>1230</v>
      </c>
      <c r="K144" s="45" t="s">
        <v>41</v>
      </c>
      <c r="L144" s="46">
        <v>16.8</v>
      </c>
      <c r="M144" s="78" t="str">
        <f>IFERROR(VLOOKUP(A144,#REF!,7,FALSE),"NÃO TEM")</f>
        <v>NÃO TEM</v>
      </c>
      <c r="N144" s="78" t="e">
        <f t="shared" si="11"/>
        <v>#VALUE!</v>
      </c>
      <c r="O144" s="79" t="e">
        <f t="shared" si="12"/>
        <v>#VALUE!</v>
      </c>
      <c r="P144" s="47" t="e">
        <f t="shared" si="13"/>
        <v>#VALUE!</v>
      </c>
      <c r="Q144" s="23"/>
      <c r="R144" s="5" t="e">
        <f t="shared" si="14"/>
        <v>#VALUE!</v>
      </c>
    </row>
    <row r="145" spans="1:18" ht="24" x14ac:dyDescent="0.2">
      <c r="A145" s="45" t="s">
        <v>1432</v>
      </c>
      <c r="B145" s="81"/>
      <c r="C145" s="24" t="s">
        <v>214</v>
      </c>
      <c r="D145" s="6" t="s">
        <v>259</v>
      </c>
      <c r="E145" s="24" t="s">
        <v>41</v>
      </c>
      <c r="F145" s="25">
        <v>20.25</v>
      </c>
      <c r="G145" s="76">
        <v>0</v>
      </c>
      <c r="H145" s="77">
        <v>8970</v>
      </c>
      <c r="I145" s="24" t="s">
        <v>217</v>
      </c>
      <c r="J145" s="48" t="s">
        <v>259</v>
      </c>
      <c r="K145" s="45" t="s">
        <v>41</v>
      </c>
      <c r="L145" s="46">
        <v>20.25</v>
      </c>
      <c r="M145" s="78" t="str">
        <f>IFERROR(VLOOKUP(A145,#REF!,7,FALSE),"NÃO TEM")</f>
        <v>NÃO TEM</v>
      </c>
      <c r="N145" s="78" t="e">
        <f t="shared" si="11"/>
        <v>#VALUE!</v>
      </c>
      <c r="O145" s="79" t="e">
        <f t="shared" si="12"/>
        <v>#VALUE!</v>
      </c>
      <c r="P145" s="47" t="e">
        <f t="shared" si="13"/>
        <v>#VALUE!</v>
      </c>
      <c r="Q145" s="23"/>
      <c r="R145" s="5" t="e">
        <f t="shared" si="14"/>
        <v>#VALUE!</v>
      </c>
    </row>
    <row r="146" spans="1:18" ht="48" x14ac:dyDescent="0.2">
      <c r="A146" s="57" t="s">
        <v>1433</v>
      </c>
      <c r="B146" s="24" t="s">
        <v>47</v>
      </c>
      <c r="C146" s="24" t="s">
        <v>47</v>
      </c>
      <c r="D146" s="6" t="s">
        <v>18</v>
      </c>
      <c r="E146" s="40"/>
      <c r="F146" s="80"/>
      <c r="G146" s="81"/>
      <c r="H146" s="77">
        <v>100674</v>
      </c>
      <c r="I146" s="24" t="s">
        <v>39</v>
      </c>
      <c r="J146" s="56" t="s">
        <v>1231</v>
      </c>
      <c r="K146" s="30" t="s">
        <v>41</v>
      </c>
      <c r="L146" s="31">
        <v>5.44</v>
      </c>
      <c r="M146" s="32" t="str">
        <f>IFERROR(VLOOKUP(A146,#REF!,7,FALSE),"NÃO TEM")</f>
        <v>NÃO TEM</v>
      </c>
      <c r="N146" s="32" t="e">
        <f>M146*1.25</f>
        <v>#VALUE!</v>
      </c>
      <c r="O146" s="32" t="e">
        <f>N146*L146</f>
        <v>#VALUE!</v>
      </c>
      <c r="P146" s="33" t="e">
        <f>O146/$O$7</f>
        <v>#VALUE!</v>
      </c>
      <c r="Q146" s="34"/>
      <c r="R146" s="5" t="e">
        <f t="shared" si="14"/>
        <v>#VALUE!</v>
      </c>
    </row>
    <row r="147" spans="1:18" x14ac:dyDescent="0.2">
      <c r="A147" s="4" t="s">
        <v>260</v>
      </c>
      <c r="B147" s="81"/>
      <c r="C147" s="81"/>
      <c r="D147" s="42" t="s">
        <v>261</v>
      </c>
      <c r="E147" s="40"/>
      <c r="F147" s="80"/>
      <c r="G147" s="81"/>
      <c r="H147" s="81"/>
      <c r="I147" s="4" t="s">
        <v>260</v>
      </c>
      <c r="J147" s="42" t="s">
        <v>261</v>
      </c>
      <c r="K147" s="40"/>
      <c r="L147" s="83">
        <v>1</v>
      </c>
      <c r="M147" s="43"/>
      <c r="N147" s="43"/>
      <c r="O147" s="43"/>
      <c r="P147" s="40"/>
      <c r="Q147" s="39"/>
      <c r="R147" s="5">
        <f t="shared" si="14"/>
        <v>0</v>
      </c>
    </row>
    <row r="148" spans="1:18" ht="24" x14ac:dyDescent="0.2">
      <c r="A148" s="45" t="s">
        <v>262</v>
      </c>
      <c r="B148" s="77">
        <v>72118</v>
      </c>
      <c r="C148" s="24" t="s">
        <v>39</v>
      </c>
      <c r="D148" s="40" t="s">
        <v>1232</v>
      </c>
      <c r="E148" s="24" t="s">
        <v>41</v>
      </c>
      <c r="F148" s="25">
        <v>10.7</v>
      </c>
      <c r="G148" s="76">
        <v>0</v>
      </c>
      <c r="H148" s="77">
        <v>102156</v>
      </c>
      <c r="I148" s="24" t="s">
        <v>39</v>
      </c>
      <c r="J148" s="44" t="s">
        <v>1233</v>
      </c>
      <c r="K148" s="45" t="s">
        <v>41</v>
      </c>
      <c r="L148" s="46">
        <v>10.7</v>
      </c>
      <c r="M148" s="78" t="str">
        <f>IFERROR(VLOOKUP(A148,#REF!,7,FALSE),"NÃO TEM")</f>
        <v>NÃO TEM</v>
      </c>
      <c r="N148" s="78" t="e">
        <f>M148*1.25</f>
        <v>#VALUE!</v>
      </c>
      <c r="O148" s="79" t="e">
        <f>N148*L148</f>
        <v>#VALUE!</v>
      </c>
      <c r="P148" s="47" t="e">
        <f>O148/$O$7</f>
        <v>#VALUE!</v>
      </c>
      <c r="Q148" s="23"/>
      <c r="R148" s="5" t="e">
        <f t="shared" si="14"/>
        <v>#VALUE!</v>
      </c>
    </row>
    <row r="149" spans="1:18" ht="24" x14ac:dyDescent="0.2">
      <c r="A149" s="45" t="s">
        <v>263</v>
      </c>
      <c r="B149" s="77">
        <v>72120</v>
      </c>
      <c r="C149" s="24" t="s">
        <v>39</v>
      </c>
      <c r="D149" s="40" t="s">
        <v>1234</v>
      </c>
      <c r="E149" s="24" t="s">
        <v>41</v>
      </c>
      <c r="F149" s="25">
        <v>11.4</v>
      </c>
      <c r="G149" s="76">
        <v>0</v>
      </c>
      <c r="H149" s="77">
        <v>102235</v>
      </c>
      <c r="I149" s="24" t="s">
        <v>39</v>
      </c>
      <c r="J149" s="44" t="s">
        <v>1234</v>
      </c>
      <c r="K149" s="45" t="s">
        <v>41</v>
      </c>
      <c r="L149" s="46">
        <v>11.4</v>
      </c>
      <c r="M149" s="78" t="str">
        <f>IFERROR(VLOOKUP(A149,#REF!,7,FALSE),"NÃO TEM")</f>
        <v>NÃO TEM</v>
      </c>
      <c r="N149" s="78" t="e">
        <f>M149*1.25</f>
        <v>#VALUE!</v>
      </c>
      <c r="O149" s="79" t="e">
        <f>N149*L149</f>
        <v>#VALUE!</v>
      </c>
      <c r="P149" s="47" t="e">
        <f>O149/$O$7</f>
        <v>#VALUE!</v>
      </c>
      <c r="Q149" s="23"/>
      <c r="R149" s="5" t="e">
        <f t="shared" si="14"/>
        <v>#VALUE!</v>
      </c>
    </row>
    <row r="150" spans="1:18" ht="24" x14ac:dyDescent="0.2">
      <c r="A150" s="45" t="s">
        <v>264</v>
      </c>
      <c r="B150" s="77">
        <v>85005</v>
      </c>
      <c r="C150" s="24" t="s">
        <v>39</v>
      </c>
      <c r="D150" s="6" t="s">
        <v>265</v>
      </c>
      <c r="E150" s="24" t="s">
        <v>41</v>
      </c>
      <c r="F150" s="25">
        <v>21.28</v>
      </c>
      <c r="G150" s="76">
        <v>0</v>
      </c>
      <c r="H150" s="24" t="s">
        <v>266</v>
      </c>
      <c r="I150" s="24" t="s">
        <v>44</v>
      </c>
      <c r="J150" s="48" t="s">
        <v>265</v>
      </c>
      <c r="K150" s="45" t="s">
        <v>41</v>
      </c>
      <c r="L150" s="46">
        <v>21.28</v>
      </c>
      <c r="M150" s="78" t="str">
        <f>IFERROR(VLOOKUP(A150,#REF!,7,FALSE),"NÃO TEM")</f>
        <v>NÃO TEM</v>
      </c>
      <c r="N150" s="78" t="e">
        <f>M150*1.25</f>
        <v>#VALUE!</v>
      </c>
      <c r="O150" s="79" t="e">
        <f>N150*L150</f>
        <v>#VALUE!</v>
      </c>
      <c r="P150" s="47" t="e">
        <f>O150/$O$7</f>
        <v>#VALUE!</v>
      </c>
      <c r="Q150" s="23"/>
      <c r="R150" s="5" t="e">
        <f t="shared" si="14"/>
        <v>#VALUE!</v>
      </c>
    </row>
    <row r="151" spans="1:18" x14ac:dyDescent="0.2">
      <c r="A151" s="4" t="s">
        <v>267</v>
      </c>
      <c r="B151" s="81"/>
      <c r="C151" s="81"/>
      <c r="D151" s="42" t="s">
        <v>268</v>
      </c>
      <c r="E151" s="40"/>
      <c r="F151" s="80"/>
      <c r="G151" s="81"/>
      <c r="H151" s="81"/>
      <c r="I151" s="4" t="s">
        <v>267</v>
      </c>
      <c r="J151" s="42" t="s">
        <v>268</v>
      </c>
      <c r="K151" s="40"/>
      <c r="L151" s="83">
        <v>1</v>
      </c>
      <c r="M151" s="43"/>
      <c r="N151" s="43"/>
      <c r="O151" s="43"/>
      <c r="P151" s="40"/>
      <c r="Q151" s="39"/>
      <c r="R151" s="5">
        <f t="shared" si="14"/>
        <v>0</v>
      </c>
    </row>
    <row r="152" spans="1:18" ht="36" x14ac:dyDescent="0.2">
      <c r="A152" s="45" t="s">
        <v>269</v>
      </c>
      <c r="B152" s="24" t="s">
        <v>270</v>
      </c>
      <c r="C152" s="24" t="s">
        <v>44</v>
      </c>
      <c r="D152" s="40" t="s">
        <v>1235</v>
      </c>
      <c r="E152" s="24" t="s">
        <v>41</v>
      </c>
      <c r="F152" s="25">
        <v>50.22</v>
      </c>
      <c r="G152" s="76">
        <v>0</v>
      </c>
      <c r="H152" s="77">
        <v>9072</v>
      </c>
      <c r="I152" s="24" t="s">
        <v>217</v>
      </c>
      <c r="J152" s="48" t="s">
        <v>1162</v>
      </c>
      <c r="K152" s="45" t="s">
        <v>41</v>
      </c>
      <c r="L152" s="46">
        <v>80.459999999999994</v>
      </c>
      <c r="M152" s="78" t="str">
        <f>IFERROR(VLOOKUP(A152,#REF!,7,FALSE),"NÃO TEM")</f>
        <v>NÃO TEM</v>
      </c>
      <c r="N152" s="78" t="e">
        <f>M152*1.25</f>
        <v>#VALUE!</v>
      </c>
      <c r="O152" s="79" t="e">
        <f>N152*L152</f>
        <v>#VALUE!</v>
      </c>
      <c r="P152" s="47" t="e">
        <f t="shared" ref="P152:P157" si="15">O152/$O$7</f>
        <v>#VALUE!</v>
      </c>
      <c r="Q152" s="23"/>
      <c r="R152" s="5" t="e">
        <f t="shared" si="14"/>
        <v>#VALUE!</v>
      </c>
    </row>
    <row r="153" spans="1:18" ht="36" x14ac:dyDescent="0.2">
      <c r="A153" s="45" t="s">
        <v>271</v>
      </c>
      <c r="B153" s="81"/>
      <c r="C153" s="24" t="s">
        <v>214</v>
      </c>
      <c r="D153" s="6" t="s">
        <v>272</v>
      </c>
      <c r="E153" s="24" t="s">
        <v>41</v>
      </c>
      <c r="F153" s="25">
        <v>8.31</v>
      </c>
      <c r="G153" s="76">
        <v>0</v>
      </c>
      <c r="H153" s="77">
        <v>9072</v>
      </c>
      <c r="I153" s="24" t="s">
        <v>217</v>
      </c>
      <c r="J153" s="48" t="s">
        <v>273</v>
      </c>
      <c r="K153" s="45" t="s">
        <v>41</v>
      </c>
      <c r="L153" s="46">
        <v>10.26</v>
      </c>
      <c r="M153" s="78" t="str">
        <f>IFERROR(VLOOKUP(A153,#REF!,7,FALSE),"NÃO TEM")</f>
        <v>NÃO TEM</v>
      </c>
      <c r="N153" s="78" t="e">
        <f>M153*1.25</f>
        <v>#VALUE!</v>
      </c>
      <c r="O153" s="79" t="e">
        <f>N153*L153</f>
        <v>#VALUE!</v>
      </c>
      <c r="P153" s="47" t="e">
        <f t="shared" si="15"/>
        <v>#VALUE!</v>
      </c>
      <c r="Q153" s="23"/>
      <c r="R153" s="5" t="e">
        <f t="shared" si="14"/>
        <v>#VALUE!</v>
      </c>
    </row>
    <row r="154" spans="1:18" ht="48" x14ac:dyDescent="0.2">
      <c r="A154" s="45" t="s">
        <v>274</v>
      </c>
      <c r="B154" s="81"/>
      <c r="C154" s="24" t="s">
        <v>214</v>
      </c>
      <c r="D154" s="40" t="s">
        <v>1236</v>
      </c>
      <c r="E154" s="24" t="s">
        <v>41</v>
      </c>
      <c r="F154" s="25">
        <v>145.19999999999999</v>
      </c>
      <c r="G154" s="76">
        <v>0</v>
      </c>
      <c r="H154" s="77">
        <v>9072</v>
      </c>
      <c r="I154" s="24" t="s">
        <v>217</v>
      </c>
      <c r="J154" s="44" t="s">
        <v>1237</v>
      </c>
      <c r="K154" s="45" t="s">
        <v>41</v>
      </c>
      <c r="L154" s="46">
        <v>164.44</v>
      </c>
      <c r="M154" s="78" t="str">
        <f>IFERROR(VLOOKUP(A154,#REF!,7,FALSE),"NÃO TEM")</f>
        <v>NÃO TEM</v>
      </c>
      <c r="N154" s="78" t="e">
        <f>M154*1.25</f>
        <v>#VALUE!</v>
      </c>
      <c r="O154" s="79" t="e">
        <f>N154*L154</f>
        <v>#VALUE!</v>
      </c>
      <c r="P154" s="47" t="e">
        <f t="shared" si="15"/>
        <v>#VALUE!</v>
      </c>
      <c r="Q154" s="23"/>
      <c r="R154" s="5" t="e">
        <f t="shared" si="14"/>
        <v>#VALUE!</v>
      </c>
    </row>
    <row r="155" spans="1:18" ht="36" x14ac:dyDescent="0.2">
      <c r="A155" s="45" t="s">
        <v>275</v>
      </c>
      <c r="B155" s="24" t="s">
        <v>270</v>
      </c>
      <c r="C155" s="24" t="s">
        <v>44</v>
      </c>
      <c r="D155" s="6" t="s">
        <v>276</v>
      </c>
      <c r="E155" s="24" t="s">
        <v>41</v>
      </c>
      <c r="F155" s="25">
        <v>13.5</v>
      </c>
      <c r="G155" s="76">
        <v>0</v>
      </c>
      <c r="H155" s="77">
        <v>9072</v>
      </c>
      <c r="I155" s="24" t="s">
        <v>217</v>
      </c>
      <c r="J155" s="48" t="s">
        <v>277</v>
      </c>
      <c r="K155" s="45" t="s">
        <v>41</v>
      </c>
      <c r="L155" s="46">
        <v>13.5</v>
      </c>
      <c r="M155" s="78" t="str">
        <f>IFERROR(VLOOKUP(A155,#REF!,7,FALSE),"NÃO TEM")</f>
        <v>NÃO TEM</v>
      </c>
      <c r="N155" s="78" t="e">
        <f>M155*1.25</f>
        <v>#VALUE!</v>
      </c>
      <c r="O155" s="79" t="e">
        <f>N155*L155</f>
        <v>#VALUE!</v>
      </c>
      <c r="P155" s="47" t="e">
        <f t="shared" si="15"/>
        <v>#VALUE!</v>
      </c>
      <c r="Q155" s="23"/>
      <c r="R155" s="5" t="e">
        <f t="shared" si="14"/>
        <v>#VALUE!</v>
      </c>
    </row>
    <row r="156" spans="1:18" ht="48" x14ac:dyDescent="0.2">
      <c r="A156" s="30" t="s">
        <v>278</v>
      </c>
      <c r="B156" s="24" t="s">
        <v>47</v>
      </c>
      <c r="C156" s="24" t="s">
        <v>47</v>
      </c>
      <c r="D156" s="6" t="s">
        <v>18</v>
      </c>
      <c r="E156" s="40"/>
      <c r="F156" s="80"/>
      <c r="G156" s="81"/>
      <c r="H156" s="77">
        <v>2314</v>
      </c>
      <c r="I156" s="24" t="s">
        <v>217</v>
      </c>
      <c r="J156" s="29" t="s">
        <v>279</v>
      </c>
      <c r="K156" s="30" t="s">
        <v>41</v>
      </c>
      <c r="L156" s="31">
        <v>537.32000000000005</v>
      </c>
      <c r="M156" s="32" t="str">
        <f>IFERROR(VLOOKUP(A156,#REF!,7,FALSE),"NÃO TEM")</f>
        <v>NÃO TEM</v>
      </c>
      <c r="N156" s="32" t="e">
        <f>M156*1.25</f>
        <v>#VALUE!</v>
      </c>
      <c r="O156" s="32" t="e">
        <f>N156*L156</f>
        <v>#VALUE!</v>
      </c>
      <c r="P156" s="33" t="e">
        <f t="shared" si="15"/>
        <v>#VALUE!</v>
      </c>
      <c r="Q156" s="34"/>
      <c r="R156" s="5" t="e">
        <f t="shared" si="14"/>
        <v>#VALUE!</v>
      </c>
    </row>
    <row r="157" spans="1:18" x14ac:dyDescent="0.2">
      <c r="A157" s="14">
        <v>7</v>
      </c>
      <c r="B157" s="35"/>
      <c r="C157" s="35"/>
      <c r="D157" s="16" t="s">
        <v>280</v>
      </c>
      <c r="E157" s="36"/>
      <c r="F157" s="37"/>
      <c r="G157" s="35"/>
      <c r="H157" s="35"/>
      <c r="I157" s="14">
        <v>7</v>
      </c>
      <c r="J157" s="16" t="s">
        <v>280</v>
      </c>
      <c r="K157" s="36"/>
      <c r="L157" s="18">
        <v>1</v>
      </c>
      <c r="M157" s="38"/>
      <c r="N157" s="38"/>
      <c r="O157" s="49" t="e">
        <f>SUM(O158:O164)</f>
        <v>#VALUE!</v>
      </c>
      <c r="P157" s="21" t="e">
        <f t="shared" si="15"/>
        <v>#VALUE!</v>
      </c>
      <c r="Q157" s="22"/>
      <c r="R157" s="5">
        <f t="shared" si="14"/>
        <v>0</v>
      </c>
    </row>
    <row r="158" spans="1:18" x14ac:dyDescent="0.2">
      <c r="A158" s="24" t="s">
        <v>281</v>
      </c>
      <c r="B158" s="77">
        <v>72111</v>
      </c>
      <c r="C158" s="24" t="s">
        <v>39</v>
      </c>
      <c r="D158" s="6" t="s">
        <v>282</v>
      </c>
      <c r="E158" s="24" t="s">
        <v>41</v>
      </c>
      <c r="F158" s="25">
        <v>1426.85</v>
      </c>
      <c r="G158" s="76">
        <v>1</v>
      </c>
      <c r="H158" s="77">
        <v>72111</v>
      </c>
      <c r="I158" s="24" t="s">
        <v>39</v>
      </c>
      <c r="J158" s="6" t="s">
        <v>282</v>
      </c>
      <c r="K158" s="24" t="s">
        <v>41</v>
      </c>
      <c r="L158" s="25">
        <v>0</v>
      </c>
      <c r="M158" s="26">
        <v>0</v>
      </c>
      <c r="N158" s="26">
        <v>0</v>
      </c>
      <c r="O158" s="26">
        <v>0</v>
      </c>
      <c r="P158" s="27">
        <v>0</v>
      </c>
      <c r="Q158" s="28"/>
      <c r="R158" s="5">
        <f t="shared" si="14"/>
        <v>0</v>
      </c>
    </row>
    <row r="159" spans="1:18" ht="24" x14ac:dyDescent="0.2">
      <c r="A159" s="24" t="s">
        <v>283</v>
      </c>
      <c r="B159" s="81"/>
      <c r="C159" s="24" t="s">
        <v>214</v>
      </c>
      <c r="D159" s="6" t="s">
        <v>284</v>
      </c>
      <c r="E159" s="24" t="s">
        <v>41</v>
      </c>
      <c r="F159" s="25">
        <v>1283.33</v>
      </c>
      <c r="G159" s="76">
        <v>1</v>
      </c>
      <c r="H159" s="81"/>
      <c r="I159" s="24" t="s">
        <v>214</v>
      </c>
      <c r="J159" s="6" t="s">
        <v>284</v>
      </c>
      <c r="K159" s="24" t="s">
        <v>41</v>
      </c>
      <c r="L159" s="25">
        <v>0</v>
      </c>
      <c r="M159" s="26">
        <v>0</v>
      </c>
      <c r="N159" s="26">
        <v>0</v>
      </c>
      <c r="O159" s="26">
        <v>0</v>
      </c>
      <c r="P159" s="27">
        <v>0</v>
      </c>
      <c r="Q159" s="28"/>
      <c r="R159" s="5">
        <f t="shared" si="14"/>
        <v>0</v>
      </c>
    </row>
    <row r="160" spans="1:18" ht="24" x14ac:dyDescent="0.2">
      <c r="A160" s="45" t="s">
        <v>285</v>
      </c>
      <c r="B160" s="77">
        <v>75220</v>
      </c>
      <c r="C160" s="24" t="s">
        <v>39</v>
      </c>
      <c r="D160" s="6" t="s">
        <v>286</v>
      </c>
      <c r="E160" s="24" t="s">
        <v>63</v>
      </c>
      <c r="F160" s="25">
        <v>83.25</v>
      </c>
      <c r="G160" s="76">
        <v>0.5796</v>
      </c>
      <c r="H160" s="77">
        <v>254</v>
      </c>
      <c r="I160" s="24" t="s">
        <v>217</v>
      </c>
      <c r="J160" s="48" t="s">
        <v>286</v>
      </c>
      <c r="K160" s="45" t="s">
        <v>63</v>
      </c>
      <c r="L160" s="46">
        <v>35</v>
      </c>
      <c r="M160" s="78" t="str">
        <f>IFERROR(VLOOKUP(A160,#REF!,7,FALSE),"NÃO TEM")</f>
        <v>NÃO TEM</v>
      </c>
      <c r="N160" s="78" t="e">
        <f>M160*1.25</f>
        <v>#VALUE!</v>
      </c>
      <c r="O160" s="79" t="e">
        <f>N160*L160</f>
        <v>#VALUE!</v>
      </c>
      <c r="P160" s="47" t="e">
        <f t="shared" ref="P160:P165" si="16">O160/$O$7</f>
        <v>#VALUE!</v>
      </c>
      <c r="Q160" s="23"/>
      <c r="R160" s="5" t="e">
        <f t="shared" si="14"/>
        <v>#VALUE!</v>
      </c>
    </row>
    <row r="161" spans="1:18" ht="24" x14ac:dyDescent="0.2">
      <c r="A161" s="45" t="s">
        <v>287</v>
      </c>
      <c r="B161" s="77">
        <v>72105</v>
      </c>
      <c r="C161" s="24" t="s">
        <v>39</v>
      </c>
      <c r="D161" s="40" t="s">
        <v>1238</v>
      </c>
      <c r="E161" s="24" t="s">
        <v>41</v>
      </c>
      <c r="F161" s="25">
        <v>186.15</v>
      </c>
      <c r="G161" s="76">
        <v>0.91400000000000003</v>
      </c>
      <c r="H161" s="77">
        <v>94228</v>
      </c>
      <c r="I161" s="24" t="s">
        <v>39</v>
      </c>
      <c r="J161" s="44" t="s">
        <v>1238</v>
      </c>
      <c r="K161" s="45" t="s">
        <v>41</v>
      </c>
      <c r="L161" s="46">
        <v>16</v>
      </c>
      <c r="M161" s="78" t="str">
        <f>IFERROR(VLOOKUP(A161,#REF!,7,FALSE),"NÃO TEM")</f>
        <v>NÃO TEM</v>
      </c>
      <c r="N161" s="78" t="e">
        <f>M161*1.25</f>
        <v>#VALUE!</v>
      </c>
      <c r="O161" s="79" t="e">
        <f>N161*L161</f>
        <v>#VALUE!</v>
      </c>
      <c r="P161" s="47" t="e">
        <f t="shared" si="16"/>
        <v>#VALUE!</v>
      </c>
      <c r="Q161" s="23"/>
      <c r="R161" s="5" t="e">
        <f t="shared" si="14"/>
        <v>#VALUE!</v>
      </c>
    </row>
    <row r="162" spans="1:18" ht="24" x14ac:dyDescent="0.2">
      <c r="A162" s="45" t="s">
        <v>288</v>
      </c>
      <c r="B162" s="77">
        <v>72107</v>
      </c>
      <c r="C162" s="24" t="s">
        <v>39</v>
      </c>
      <c r="D162" s="40" t="s">
        <v>1239</v>
      </c>
      <c r="E162" s="24" t="s">
        <v>63</v>
      </c>
      <c r="F162" s="25">
        <v>258.89999999999998</v>
      </c>
      <c r="G162" s="76">
        <v>0.74890000000000001</v>
      </c>
      <c r="H162" s="77">
        <v>94231</v>
      </c>
      <c r="I162" s="24" t="s">
        <v>39</v>
      </c>
      <c r="J162" s="44" t="s">
        <v>1239</v>
      </c>
      <c r="K162" s="45" t="s">
        <v>63</v>
      </c>
      <c r="L162" s="46">
        <v>65</v>
      </c>
      <c r="M162" s="78" t="str">
        <f>IFERROR(VLOOKUP(A162,#REF!,7,FALSE),"NÃO TEM")</f>
        <v>NÃO TEM</v>
      </c>
      <c r="N162" s="78" t="e">
        <f>M162*1.25</f>
        <v>#VALUE!</v>
      </c>
      <c r="O162" s="79" t="e">
        <f>N162*L162</f>
        <v>#VALUE!</v>
      </c>
      <c r="P162" s="47" t="e">
        <f t="shared" si="16"/>
        <v>#VALUE!</v>
      </c>
      <c r="Q162" s="23"/>
      <c r="R162" s="5" t="e">
        <f t="shared" si="14"/>
        <v>#VALUE!</v>
      </c>
    </row>
    <row r="163" spans="1:18" x14ac:dyDescent="0.2">
      <c r="A163" s="45" t="s">
        <v>289</v>
      </c>
      <c r="B163" s="77">
        <v>71623</v>
      </c>
      <c r="C163" s="24" t="s">
        <v>39</v>
      </c>
      <c r="D163" s="6" t="s">
        <v>290</v>
      </c>
      <c r="E163" s="24" t="s">
        <v>63</v>
      </c>
      <c r="F163" s="25">
        <v>258.2</v>
      </c>
      <c r="G163" s="76">
        <v>0.97289999999999999</v>
      </c>
      <c r="H163" s="77">
        <v>94231</v>
      </c>
      <c r="I163" s="24" t="s">
        <v>39</v>
      </c>
      <c r="J163" s="48" t="s">
        <v>290</v>
      </c>
      <c r="K163" s="45" t="s">
        <v>63</v>
      </c>
      <c r="L163" s="46">
        <v>7</v>
      </c>
      <c r="M163" s="78" t="str">
        <f>IFERROR(VLOOKUP(A163,#REF!,7,FALSE),"NÃO TEM")</f>
        <v>NÃO TEM</v>
      </c>
      <c r="N163" s="78" t="e">
        <f>M163*1.25</f>
        <v>#VALUE!</v>
      </c>
      <c r="O163" s="79" t="e">
        <f>N163*L163</f>
        <v>#VALUE!</v>
      </c>
      <c r="P163" s="47" t="e">
        <f t="shared" si="16"/>
        <v>#VALUE!</v>
      </c>
      <c r="Q163" s="23"/>
      <c r="R163" s="5" t="e">
        <f t="shared" si="14"/>
        <v>#VALUE!</v>
      </c>
    </row>
    <row r="164" spans="1:18" ht="48" x14ac:dyDescent="0.2">
      <c r="A164" s="30" t="s">
        <v>291</v>
      </c>
      <c r="B164" s="24" t="s">
        <v>47</v>
      </c>
      <c r="C164" s="24" t="s">
        <v>47</v>
      </c>
      <c r="D164" s="6" t="s">
        <v>18</v>
      </c>
      <c r="E164" s="40"/>
      <c r="F164" s="80"/>
      <c r="G164" s="81"/>
      <c r="H164" s="77">
        <v>2314</v>
      </c>
      <c r="I164" s="24" t="s">
        <v>217</v>
      </c>
      <c r="J164" s="29" t="s">
        <v>279</v>
      </c>
      <c r="K164" s="30" t="s">
        <v>41</v>
      </c>
      <c r="L164" s="31">
        <v>1402.03</v>
      </c>
      <c r="M164" s="32" t="str">
        <f>IFERROR(VLOOKUP(A164,#REF!,7,FALSE),"NÃO TEM")</f>
        <v>NÃO TEM</v>
      </c>
      <c r="N164" s="32" t="e">
        <f>M164*1.25</f>
        <v>#VALUE!</v>
      </c>
      <c r="O164" s="32" t="e">
        <f>N164*L164</f>
        <v>#VALUE!</v>
      </c>
      <c r="P164" s="33" t="e">
        <f t="shared" si="16"/>
        <v>#VALUE!</v>
      </c>
      <c r="Q164" s="34"/>
      <c r="R164" s="5" t="e">
        <f t="shared" si="14"/>
        <v>#VALUE!</v>
      </c>
    </row>
    <row r="165" spans="1:18" x14ac:dyDescent="0.2">
      <c r="A165" s="14">
        <v>8</v>
      </c>
      <c r="B165" s="35"/>
      <c r="C165" s="35"/>
      <c r="D165" s="16" t="s">
        <v>292</v>
      </c>
      <c r="E165" s="36"/>
      <c r="F165" s="37"/>
      <c r="G165" s="35"/>
      <c r="H165" s="35"/>
      <c r="I165" s="14">
        <v>8</v>
      </c>
      <c r="J165" s="16" t="s">
        <v>292</v>
      </c>
      <c r="K165" s="36"/>
      <c r="L165" s="18"/>
      <c r="M165" s="38"/>
      <c r="N165" s="38"/>
      <c r="O165" s="49">
        <f>O166</f>
        <v>0</v>
      </c>
      <c r="P165" s="21" t="e">
        <f t="shared" si="16"/>
        <v>#VALUE!</v>
      </c>
      <c r="Q165" s="22"/>
      <c r="R165" s="5">
        <f t="shared" si="14"/>
        <v>0</v>
      </c>
    </row>
    <row r="166" spans="1:18" ht="24" x14ac:dyDescent="0.2">
      <c r="A166" s="24" t="s">
        <v>293</v>
      </c>
      <c r="B166" s="24" t="s">
        <v>294</v>
      </c>
      <c r="C166" s="24" t="s">
        <v>39</v>
      </c>
      <c r="D166" s="40" t="s">
        <v>1240</v>
      </c>
      <c r="E166" s="24" t="s">
        <v>41</v>
      </c>
      <c r="F166" s="85">
        <v>707.67</v>
      </c>
      <c r="G166" s="76">
        <v>1</v>
      </c>
      <c r="H166" s="24" t="s">
        <v>294</v>
      </c>
      <c r="I166" s="24" t="s">
        <v>39</v>
      </c>
      <c r="J166" s="40" t="s">
        <v>1240</v>
      </c>
      <c r="K166" s="6" t="s">
        <v>41</v>
      </c>
      <c r="L166" s="25">
        <v>0</v>
      </c>
      <c r="M166" s="26">
        <v>0</v>
      </c>
      <c r="N166" s="26">
        <v>0</v>
      </c>
      <c r="O166" s="26">
        <v>0</v>
      </c>
      <c r="P166" s="27">
        <v>0</v>
      </c>
      <c r="Q166" s="28"/>
      <c r="R166" s="5">
        <f t="shared" si="14"/>
        <v>0</v>
      </c>
    </row>
    <row r="167" spans="1:18" ht="24" x14ac:dyDescent="0.2">
      <c r="A167" s="14">
        <v>9</v>
      </c>
      <c r="B167" s="35"/>
      <c r="C167" s="35"/>
      <c r="D167" s="16" t="s">
        <v>295</v>
      </c>
      <c r="E167" s="36"/>
      <c r="F167" s="37"/>
      <c r="G167" s="35"/>
      <c r="H167" s="35"/>
      <c r="I167" s="14">
        <v>9</v>
      </c>
      <c r="J167" s="16" t="s">
        <v>295</v>
      </c>
      <c r="K167" s="36"/>
      <c r="L167" s="18">
        <v>1</v>
      </c>
      <c r="M167" s="38"/>
      <c r="N167" s="38"/>
      <c r="O167" s="49" t="e">
        <f>SUM(O169:O180)</f>
        <v>#VALUE!</v>
      </c>
      <c r="P167" s="21" t="e">
        <f>O167/$O$7</f>
        <v>#VALUE!</v>
      </c>
      <c r="Q167" s="22"/>
      <c r="R167" s="5">
        <f t="shared" si="14"/>
        <v>0</v>
      </c>
    </row>
    <row r="168" spans="1:18" x14ac:dyDescent="0.2">
      <c r="A168" s="4" t="s">
        <v>296</v>
      </c>
      <c r="B168" s="81"/>
      <c r="C168" s="81"/>
      <c r="D168" s="42" t="s">
        <v>75</v>
      </c>
      <c r="E168" s="40"/>
      <c r="F168" s="80"/>
      <c r="G168" s="81"/>
      <c r="H168" s="81"/>
      <c r="I168" s="4" t="s">
        <v>296</v>
      </c>
      <c r="J168" s="42" t="s">
        <v>75</v>
      </c>
      <c r="K168" s="40"/>
      <c r="L168" s="83">
        <v>1</v>
      </c>
      <c r="M168" s="43"/>
      <c r="N168" s="43"/>
      <c r="O168" s="43"/>
      <c r="P168" s="40"/>
      <c r="Q168" s="39"/>
      <c r="R168" s="5">
        <f t="shared" si="14"/>
        <v>0</v>
      </c>
    </row>
    <row r="169" spans="1:18" ht="36" x14ac:dyDescent="0.2">
      <c r="A169" s="45" t="s">
        <v>296</v>
      </c>
      <c r="B169" s="77">
        <v>87878</v>
      </c>
      <c r="C169" s="24" t="s">
        <v>39</v>
      </c>
      <c r="D169" s="40" t="s">
        <v>1241</v>
      </c>
      <c r="E169" s="24" t="s">
        <v>41</v>
      </c>
      <c r="F169" s="25">
        <v>3513.3</v>
      </c>
      <c r="G169" s="76">
        <v>0.96020000000000005</v>
      </c>
      <c r="H169" s="77">
        <v>87878</v>
      </c>
      <c r="I169" s="24" t="s">
        <v>39</v>
      </c>
      <c r="J169" s="44" t="s">
        <v>1241</v>
      </c>
      <c r="K169" s="45" t="s">
        <v>41</v>
      </c>
      <c r="L169" s="46">
        <v>139.88</v>
      </c>
      <c r="M169" s="78" t="str">
        <f>IFERROR(VLOOKUP(A169,#REF!,7,FALSE),"NÃO TEM")</f>
        <v>NÃO TEM</v>
      </c>
      <c r="N169" s="78" t="e">
        <f>M169*1.25</f>
        <v>#VALUE!</v>
      </c>
      <c r="O169" s="79" t="e">
        <f>N169*L169</f>
        <v>#VALUE!</v>
      </c>
      <c r="P169" s="47" t="e">
        <f>O169/$O$7</f>
        <v>#VALUE!</v>
      </c>
      <c r="Q169" s="23"/>
      <c r="R169" s="5" t="e">
        <f t="shared" si="14"/>
        <v>#VALUE!</v>
      </c>
    </row>
    <row r="170" spans="1:18" ht="36" x14ac:dyDescent="0.2">
      <c r="A170" s="45" t="s">
        <v>297</v>
      </c>
      <c r="B170" s="77">
        <v>87535</v>
      </c>
      <c r="C170" s="24" t="s">
        <v>39</v>
      </c>
      <c r="D170" s="40" t="s">
        <v>1242</v>
      </c>
      <c r="E170" s="24" t="s">
        <v>41</v>
      </c>
      <c r="F170" s="25">
        <v>2826.43</v>
      </c>
      <c r="G170" s="76">
        <v>0.95050000000000001</v>
      </c>
      <c r="H170" s="77">
        <v>87535</v>
      </c>
      <c r="I170" s="24" t="s">
        <v>39</v>
      </c>
      <c r="J170" s="44" t="s">
        <v>1243</v>
      </c>
      <c r="K170" s="45" t="s">
        <v>41</v>
      </c>
      <c r="L170" s="46">
        <v>139.88</v>
      </c>
      <c r="M170" s="78" t="str">
        <f>IFERROR(VLOOKUP(A170,#REF!,7,FALSE),"NÃO TEM")</f>
        <v>NÃO TEM</v>
      </c>
      <c r="N170" s="78" t="e">
        <f>M170*1.25</f>
        <v>#VALUE!</v>
      </c>
      <c r="O170" s="79" t="e">
        <f>N170*L170</f>
        <v>#VALUE!</v>
      </c>
      <c r="P170" s="47" t="e">
        <f>O170/$O$7</f>
        <v>#VALUE!</v>
      </c>
      <c r="Q170" s="23"/>
      <c r="R170" s="5" t="e">
        <f t="shared" si="14"/>
        <v>#VALUE!</v>
      </c>
    </row>
    <row r="171" spans="1:18" ht="36" x14ac:dyDescent="0.2">
      <c r="A171" s="24" t="s">
        <v>298</v>
      </c>
      <c r="B171" s="77">
        <v>87776</v>
      </c>
      <c r="C171" s="24" t="s">
        <v>39</v>
      </c>
      <c r="D171" s="40" t="s">
        <v>1244</v>
      </c>
      <c r="E171" s="24" t="s">
        <v>41</v>
      </c>
      <c r="F171" s="25">
        <v>686.87</v>
      </c>
      <c r="G171" s="76">
        <v>1</v>
      </c>
      <c r="H171" s="77">
        <v>87776</v>
      </c>
      <c r="I171" s="24" t="s">
        <v>39</v>
      </c>
      <c r="J171" s="40" t="s">
        <v>1244</v>
      </c>
      <c r="K171" s="24" t="s">
        <v>41</v>
      </c>
      <c r="L171" s="25">
        <v>0</v>
      </c>
      <c r="M171" s="26">
        <v>0</v>
      </c>
      <c r="N171" s="26">
        <v>0</v>
      </c>
      <c r="O171" s="26">
        <v>0</v>
      </c>
      <c r="P171" s="27">
        <v>0</v>
      </c>
      <c r="Q171" s="28"/>
      <c r="R171" s="5">
        <f t="shared" si="14"/>
        <v>0</v>
      </c>
    </row>
    <row r="172" spans="1:18" ht="36" x14ac:dyDescent="0.2">
      <c r="A172" s="24" t="s">
        <v>299</v>
      </c>
      <c r="B172" s="77">
        <v>75481</v>
      </c>
      <c r="C172" s="24" t="s">
        <v>39</v>
      </c>
      <c r="D172" s="40" t="s">
        <v>1245</v>
      </c>
      <c r="E172" s="24" t="s">
        <v>41</v>
      </c>
      <c r="F172" s="25">
        <v>2028.45</v>
      </c>
      <c r="G172" s="76">
        <v>1</v>
      </c>
      <c r="H172" s="77">
        <v>75481</v>
      </c>
      <c r="I172" s="24" t="s">
        <v>39</v>
      </c>
      <c r="J172" s="40" t="s">
        <v>1245</v>
      </c>
      <c r="K172" s="24" t="s">
        <v>41</v>
      </c>
      <c r="L172" s="25">
        <v>0</v>
      </c>
      <c r="M172" s="26">
        <v>0</v>
      </c>
      <c r="N172" s="26">
        <v>0</v>
      </c>
      <c r="O172" s="26">
        <v>0</v>
      </c>
      <c r="P172" s="27">
        <v>0</v>
      </c>
      <c r="Q172" s="28"/>
      <c r="R172" s="5">
        <f t="shared" si="14"/>
        <v>0</v>
      </c>
    </row>
    <row r="173" spans="1:18" ht="36" x14ac:dyDescent="0.2">
      <c r="A173" s="45" t="s">
        <v>300</v>
      </c>
      <c r="B173" s="77">
        <v>87272</v>
      </c>
      <c r="C173" s="24" t="s">
        <v>39</v>
      </c>
      <c r="D173" s="6" t="s">
        <v>301</v>
      </c>
      <c r="E173" s="24" t="s">
        <v>41</v>
      </c>
      <c r="F173" s="25">
        <v>629.61</v>
      </c>
      <c r="G173" s="76">
        <v>0.64219999999999999</v>
      </c>
      <c r="H173" s="77">
        <v>87273</v>
      </c>
      <c r="I173" s="24" t="s">
        <v>39</v>
      </c>
      <c r="J173" s="48" t="s">
        <v>301</v>
      </c>
      <c r="K173" s="45" t="s">
        <v>41</v>
      </c>
      <c r="L173" s="46">
        <v>225.3</v>
      </c>
      <c r="M173" s="78" t="str">
        <f>IFERROR(VLOOKUP(A173,#REF!,7,FALSE),"NÃO TEM")</f>
        <v>NÃO TEM</v>
      </c>
      <c r="N173" s="78" t="e">
        <f t="shared" ref="N173:N180" si="17">M173*1.25</f>
        <v>#VALUE!</v>
      </c>
      <c r="O173" s="79" t="e">
        <f t="shared" ref="O173:O180" si="18">N173*L173</f>
        <v>#VALUE!</v>
      </c>
      <c r="P173" s="47" t="e">
        <f t="shared" ref="P173:P180" si="19">O173/$O$7</f>
        <v>#VALUE!</v>
      </c>
      <c r="Q173" s="23"/>
      <c r="R173" s="5" t="e">
        <f t="shared" si="14"/>
        <v>#VALUE!</v>
      </c>
    </row>
    <row r="174" spans="1:18" ht="36" x14ac:dyDescent="0.2">
      <c r="A174" s="45" t="s">
        <v>302</v>
      </c>
      <c r="B174" s="77">
        <v>87267</v>
      </c>
      <c r="C174" s="24" t="s">
        <v>39</v>
      </c>
      <c r="D174" s="6" t="s">
        <v>303</v>
      </c>
      <c r="E174" s="24" t="s">
        <v>41</v>
      </c>
      <c r="F174" s="25">
        <v>9.2100000000000009</v>
      </c>
      <c r="G174" s="76">
        <v>0.38819999999999999</v>
      </c>
      <c r="H174" s="77">
        <v>87265</v>
      </c>
      <c r="I174" s="24" t="s">
        <v>39</v>
      </c>
      <c r="J174" s="48" t="s">
        <v>303</v>
      </c>
      <c r="K174" s="45" t="s">
        <v>41</v>
      </c>
      <c r="L174" s="46">
        <v>5.6349999999999998</v>
      </c>
      <c r="M174" s="78" t="str">
        <f>IFERROR(VLOOKUP(A174,#REF!,7,FALSE),"NÃO TEM")</f>
        <v>NÃO TEM</v>
      </c>
      <c r="N174" s="78" t="e">
        <f t="shared" si="17"/>
        <v>#VALUE!</v>
      </c>
      <c r="O174" s="79" t="e">
        <f t="shared" si="18"/>
        <v>#VALUE!</v>
      </c>
      <c r="P174" s="47" t="e">
        <f t="shared" si="19"/>
        <v>#VALUE!</v>
      </c>
      <c r="Q174" s="23"/>
      <c r="R174" s="5" t="e">
        <f t="shared" si="14"/>
        <v>#VALUE!</v>
      </c>
    </row>
    <row r="175" spans="1:18" ht="36" x14ac:dyDescent="0.2">
      <c r="A175" s="45" t="s">
        <v>304</v>
      </c>
      <c r="B175" s="77">
        <v>87267</v>
      </c>
      <c r="C175" s="24" t="s">
        <v>39</v>
      </c>
      <c r="D175" s="6" t="s">
        <v>305</v>
      </c>
      <c r="E175" s="24" t="s">
        <v>41</v>
      </c>
      <c r="F175" s="25">
        <v>7.49</v>
      </c>
      <c r="G175" s="76">
        <v>0.31209999999999999</v>
      </c>
      <c r="H175" s="77">
        <v>87265</v>
      </c>
      <c r="I175" s="24" t="s">
        <v>39</v>
      </c>
      <c r="J175" s="44" t="s">
        <v>305</v>
      </c>
      <c r="K175" s="45" t="s">
        <v>41</v>
      </c>
      <c r="L175" s="46">
        <v>5.1520000000000001</v>
      </c>
      <c r="M175" s="78" t="str">
        <f>IFERROR(VLOOKUP(A175,#REF!,7,FALSE),"NÃO TEM")</f>
        <v>NÃO TEM</v>
      </c>
      <c r="N175" s="78" t="e">
        <f>M175*1.25</f>
        <v>#VALUE!</v>
      </c>
      <c r="O175" s="79" t="e">
        <f t="shared" si="18"/>
        <v>#VALUE!</v>
      </c>
      <c r="P175" s="47" t="e">
        <f t="shared" si="19"/>
        <v>#VALUE!</v>
      </c>
      <c r="Q175" s="23"/>
      <c r="R175" s="5" t="e">
        <f t="shared" si="14"/>
        <v>#VALUE!</v>
      </c>
    </row>
    <row r="176" spans="1:18" ht="36" x14ac:dyDescent="0.2">
      <c r="A176" s="45" t="s">
        <v>306</v>
      </c>
      <c r="B176" s="77">
        <v>87267</v>
      </c>
      <c r="C176" s="24" t="s">
        <v>39</v>
      </c>
      <c r="D176" s="6" t="s">
        <v>307</v>
      </c>
      <c r="E176" s="24" t="s">
        <v>41</v>
      </c>
      <c r="F176" s="25">
        <v>15.17</v>
      </c>
      <c r="G176" s="76">
        <v>0.61409999999999998</v>
      </c>
      <c r="H176" s="77">
        <v>87265</v>
      </c>
      <c r="I176" s="24" t="s">
        <v>39</v>
      </c>
      <c r="J176" s="48" t="s">
        <v>307</v>
      </c>
      <c r="K176" s="45" t="s">
        <v>41</v>
      </c>
      <c r="L176" s="46">
        <v>5.8535000000000004</v>
      </c>
      <c r="M176" s="78" t="str">
        <f>IFERROR(VLOOKUP(A176,#REF!,7,FALSE),"NÃO TEM")</f>
        <v>NÃO TEM</v>
      </c>
      <c r="N176" s="78" t="e">
        <f t="shared" si="17"/>
        <v>#VALUE!</v>
      </c>
      <c r="O176" s="79" t="e">
        <f t="shared" si="18"/>
        <v>#VALUE!</v>
      </c>
      <c r="P176" s="47" t="e">
        <f t="shared" si="19"/>
        <v>#VALUE!</v>
      </c>
      <c r="Q176" s="23"/>
      <c r="R176" s="5" t="e">
        <f t="shared" si="14"/>
        <v>#VALUE!</v>
      </c>
    </row>
    <row r="177" spans="1:18" ht="36" x14ac:dyDescent="0.2">
      <c r="A177" s="45" t="s">
        <v>308</v>
      </c>
      <c r="B177" s="77">
        <v>87267</v>
      </c>
      <c r="C177" s="24" t="s">
        <v>39</v>
      </c>
      <c r="D177" s="6" t="s">
        <v>309</v>
      </c>
      <c r="E177" s="24" t="s">
        <v>41</v>
      </c>
      <c r="F177" s="25">
        <v>136.5</v>
      </c>
      <c r="G177" s="76">
        <v>0.95109999999999995</v>
      </c>
      <c r="H177" s="77">
        <v>87265</v>
      </c>
      <c r="I177" s="24" t="s">
        <v>39</v>
      </c>
      <c r="J177" s="44" t="s">
        <v>309</v>
      </c>
      <c r="K177" s="45" t="s">
        <v>41</v>
      </c>
      <c r="L177" s="46">
        <v>6.6814999999999998</v>
      </c>
      <c r="M177" s="78" t="str">
        <f>IFERROR(VLOOKUP(A177,#REF!,7,FALSE),"NÃO TEM")</f>
        <v>NÃO TEM</v>
      </c>
      <c r="N177" s="78" t="e">
        <f t="shared" si="17"/>
        <v>#VALUE!</v>
      </c>
      <c r="O177" s="79" t="e">
        <f t="shared" si="18"/>
        <v>#VALUE!</v>
      </c>
      <c r="P177" s="47" t="e">
        <f t="shared" si="19"/>
        <v>#VALUE!</v>
      </c>
      <c r="Q177" s="23"/>
      <c r="R177" s="5" t="e">
        <f t="shared" si="14"/>
        <v>#VALUE!</v>
      </c>
    </row>
    <row r="178" spans="1:18" x14ac:dyDescent="0.2">
      <c r="A178" s="45" t="s">
        <v>310</v>
      </c>
      <c r="B178" s="24" t="s">
        <v>311</v>
      </c>
      <c r="C178" s="24" t="s">
        <v>39</v>
      </c>
      <c r="D178" s="6" t="s">
        <v>312</v>
      </c>
      <c r="E178" s="24" t="s">
        <v>63</v>
      </c>
      <c r="F178" s="25">
        <v>191.3</v>
      </c>
      <c r="G178" s="76">
        <v>0</v>
      </c>
      <c r="H178" s="77">
        <v>101738</v>
      </c>
      <c r="I178" s="24" t="s">
        <v>39</v>
      </c>
      <c r="J178" s="58" t="s">
        <v>312</v>
      </c>
      <c r="K178" s="45" t="s">
        <v>63</v>
      </c>
      <c r="L178" s="46">
        <v>191.3</v>
      </c>
      <c r="M178" s="78" t="str">
        <f>IFERROR(VLOOKUP(A178,#REF!,7,FALSE),"NÃO TEM")</f>
        <v>NÃO TEM</v>
      </c>
      <c r="N178" s="78" t="e">
        <f t="shared" si="17"/>
        <v>#VALUE!</v>
      </c>
      <c r="O178" s="79" t="e">
        <f t="shared" si="18"/>
        <v>#VALUE!</v>
      </c>
      <c r="P178" s="47" t="e">
        <f t="shared" si="19"/>
        <v>#VALUE!</v>
      </c>
      <c r="Q178" s="23"/>
      <c r="R178" s="5" t="e">
        <f t="shared" si="14"/>
        <v>#VALUE!</v>
      </c>
    </row>
    <row r="179" spans="1:18" ht="24" x14ac:dyDescent="0.2">
      <c r="A179" s="45" t="s">
        <v>313</v>
      </c>
      <c r="B179" s="24" t="s">
        <v>314</v>
      </c>
      <c r="C179" s="24" t="s">
        <v>44</v>
      </c>
      <c r="D179" s="40" t="s">
        <v>1246</v>
      </c>
      <c r="E179" s="24" t="s">
        <v>41</v>
      </c>
      <c r="F179" s="25">
        <v>498.03</v>
      </c>
      <c r="G179" s="76">
        <v>0</v>
      </c>
      <c r="H179" s="24" t="s">
        <v>314</v>
      </c>
      <c r="I179" s="24" t="s">
        <v>44</v>
      </c>
      <c r="J179" s="44" t="s">
        <v>1246</v>
      </c>
      <c r="K179" s="45" t="s">
        <v>41</v>
      </c>
      <c r="L179" s="46">
        <v>498.03</v>
      </c>
      <c r="M179" s="78" t="str">
        <f>IFERROR(VLOOKUP(A179,#REF!,7,FALSE),"NÃO TEM")</f>
        <v>NÃO TEM</v>
      </c>
      <c r="N179" s="78" t="e">
        <f t="shared" si="17"/>
        <v>#VALUE!</v>
      </c>
      <c r="O179" s="79" t="e">
        <f t="shared" si="18"/>
        <v>#VALUE!</v>
      </c>
      <c r="P179" s="47" t="e">
        <f t="shared" si="19"/>
        <v>#VALUE!</v>
      </c>
      <c r="Q179" s="23"/>
      <c r="R179" s="5" t="e">
        <f t="shared" si="14"/>
        <v>#VALUE!</v>
      </c>
    </row>
    <row r="180" spans="1:18" ht="36" x14ac:dyDescent="0.2">
      <c r="A180" s="45" t="s">
        <v>315</v>
      </c>
      <c r="B180" s="81"/>
      <c r="C180" s="24" t="s">
        <v>214</v>
      </c>
      <c r="D180" s="6" t="s">
        <v>316</v>
      </c>
      <c r="E180" s="24" t="s">
        <v>41</v>
      </c>
      <c r="F180" s="25">
        <v>738.27</v>
      </c>
      <c r="G180" s="76">
        <v>0</v>
      </c>
      <c r="H180" s="77">
        <v>12024</v>
      </c>
      <c r="I180" s="24" t="s">
        <v>217</v>
      </c>
      <c r="J180" s="48" t="s">
        <v>316</v>
      </c>
      <c r="K180" s="45" t="s">
        <v>41</v>
      </c>
      <c r="L180" s="46">
        <v>738.27</v>
      </c>
      <c r="M180" s="78" t="str">
        <f>IFERROR(VLOOKUP(A180,#REF!,7,FALSE),"NÃO TEM")</f>
        <v>NÃO TEM</v>
      </c>
      <c r="N180" s="78" t="e">
        <f t="shared" si="17"/>
        <v>#VALUE!</v>
      </c>
      <c r="O180" s="79" t="e">
        <f t="shared" si="18"/>
        <v>#VALUE!</v>
      </c>
      <c r="P180" s="47" t="e">
        <f t="shared" si="19"/>
        <v>#VALUE!</v>
      </c>
      <c r="Q180" s="23"/>
      <c r="R180" s="5" t="e">
        <f t="shared" si="14"/>
        <v>#VALUE!</v>
      </c>
    </row>
    <row r="181" spans="1:18" ht="24" x14ac:dyDescent="0.2">
      <c r="A181" s="14">
        <v>10</v>
      </c>
      <c r="B181" s="35"/>
      <c r="C181" s="35"/>
      <c r="D181" s="59" t="s">
        <v>317</v>
      </c>
      <c r="E181" s="59"/>
      <c r="F181" s="60"/>
      <c r="G181" s="14"/>
      <c r="H181" s="35"/>
      <c r="I181" s="14">
        <v>10</v>
      </c>
      <c r="J181" s="59" t="s">
        <v>317</v>
      </c>
      <c r="K181" s="59"/>
      <c r="L181" s="18">
        <v>1</v>
      </c>
      <c r="M181" s="49"/>
      <c r="N181" s="38"/>
      <c r="O181" s="20" t="e">
        <f>SUM(O183:O203)</f>
        <v>#VALUE!</v>
      </c>
      <c r="P181" s="21" t="e">
        <f>O181/$O$7</f>
        <v>#VALUE!</v>
      </c>
      <c r="Q181" s="22"/>
      <c r="R181" s="5">
        <f t="shared" si="14"/>
        <v>0</v>
      </c>
    </row>
    <row r="182" spans="1:18" x14ac:dyDescent="0.2">
      <c r="A182" s="4" t="s">
        <v>318</v>
      </c>
      <c r="B182" s="81"/>
      <c r="C182" s="81"/>
      <c r="D182" s="42" t="s">
        <v>319</v>
      </c>
      <c r="E182" s="40"/>
      <c r="F182" s="80"/>
      <c r="G182" s="81"/>
      <c r="H182" s="81"/>
      <c r="I182" s="4" t="s">
        <v>318</v>
      </c>
      <c r="J182" s="42" t="s">
        <v>319</v>
      </c>
      <c r="K182" s="40"/>
      <c r="L182" s="83">
        <v>1</v>
      </c>
      <c r="M182" s="43"/>
      <c r="N182" s="43"/>
      <c r="O182" s="43"/>
      <c r="P182" s="40"/>
      <c r="Q182" s="39"/>
      <c r="R182" s="5">
        <f t="shared" si="14"/>
        <v>0</v>
      </c>
    </row>
    <row r="183" spans="1:18" x14ac:dyDescent="0.2">
      <c r="A183" s="24" t="s">
        <v>320</v>
      </c>
      <c r="B183" s="24" t="s">
        <v>321</v>
      </c>
      <c r="C183" s="24" t="s">
        <v>39</v>
      </c>
      <c r="D183" s="6" t="s">
        <v>322</v>
      </c>
      <c r="E183" s="24" t="s">
        <v>41</v>
      </c>
      <c r="F183" s="25">
        <v>1159.7</v>
      </c>
      <c r="G183" s="76">
        <v>1</v>
      </c>
      <c r="H183" s="24" t="s">
        <v>321</v>
      </c>
      <c r="I183" s="24" t="s">
        <v>39</v>
      </c>
      <c r="J183" s="6" t="s">
        <v>322</v>
      </c>
      <c r="K183" s="24" t="s">
        <v>41</v>
      </c>
      <c r="L183" s="25">
        <v>0</v>
      </c>
      <c r="M183" s="26">
        <v>0</v>
      </c>
      <c r="N183" s="26">
        <v>0</v>
      </c>
      <c r="O183" s="26">
        <v>0</v>
      </c>
      <c r="P183" s="27">
        <v>0</v>
      </c>
      <c r="Q183" s="28"/>
      <c r="R183" s="5">
        <f t="shared" si="14"/>
        <v>0</v>
      </c>
    </row>
    <row r="184" spans="1:18" x14ac:dyDescent="0.2">
      <c r="A184" s="45" t="s">
        <v>323</v>
      </c>
      <c r="B184" s="77">
        <v>87650</v>
      </c>
      <c r="C184" s="24" t="s">
        <v>39</v>
      </c>
      <c r="D184" s="6" t="s">
        <v>324</v>
      </c>
      <c r="E184" s="24" t="s">
        <v>41</v>
      </c>
      <c r="F184" s="25">
        <v>1159.7</v>
      </c>
      <c r="G184" s="76">
        <v>0.95409999999999995</v>
      </c>
      <c r="H184" s="77">
        <v>87620</v>
      </c>
      <c r="I184" s="24" t="s">
        <v>39</v>
      </c>
      <c r="J184" s="48" t="s">
        <v>324</v>
      </c>
      <c r="K184" s="45" t="s">
        <v>41</v>
      </c>
      <c r="L184" s="46">
        <v>53.27</v>
      </c>
      <c r="M184" s="78" t="str">
        <f>IFERROR(VLOOKUP(A184,#REF!,7,FALSE),"NÃO TEM")</f>
        <v>NÃO TEM</v>
      </c>
      <c r="N184" s="78" t="e">
        <f t="shared" ref="N184:N194" si="20">M184*1.25</f>
        <v>#VALUE!</v>
      </c>
      <c r="O184" s="79" t="e">
        <f t="shared" ref="O184:O194" si="21">N184*L184</f>
        <v>#VALUE!</v>
      </c>
      <c r="P184" s="47" t="e">
        <f t="shared" ref="P184:P194" si="22">O184/$O$7</f>
        <v>#VALUE!</v>
      </c>
      <c r="Q184" s="23"/>
      <c r="R184" s="5" t="e">
        <f t="shared" si="14"/>
        <v>#VALUE!</v>
      </c>
    </row>
    <row r="185" spans="1:18" ht="36" x14ac:dyDescent="0.2">
      <c r="A185" s="45" t="s">
        <v>325</v>
      </c>
      <c r="B185" s="24" t="s">
        <v>326</v>
      </c>
      <c r="C185" s="24" t="s">
        <v>39</v>
      </c>
      <c r="D185" s="40" t="s">
        <v>1247</v>
      </c>
      <c r="E185" s="24" t="s">
        <v>41</v>
      </c>
      <c r="F185" s="25">
        <v>386.12</v>
      </c>
      <c r="G185" s="76">
        <v>0.57369999999999999</v>
      </c>
      <c r="H185" s="77">
        <v>98679</v>
      </c>
      <c r="I185" s="24" t="s">
        <v>39</v>
      </c>
      <c r="J185" s="44" t="s">
        <v>1247</v>
      </c>
      <c r="K185" s="45" t="s">
        <v>41</v>
      </c>
      <c r="L185" s="46">
        <v>164.62</v>
      </c>
      <c r="M185" s="78" t="str">
        <f>IFERROR(VLOOKUP(A185,#REF!,7,FALSE),"NÃO TEM")</f>
        <v>NÃO TEM</v>
      </c>
      <c r="N185" s="78" t="e">
        <f t="shared" si="20"/>
        <v>#VALUE!</v>
      </c>
      <c r="O185" s="79" t="e">
        <f t="shared" si="21"/>
        <v>#VALUE!</v>
      </c>
      <c r="P185" s="47" t="e">
        <f t="shared" si="22"/>
        <v>#VALUE!</v>
      </c>
      <c r="Q185" s="23"/>
      <c r="R185" s="5" t="e">
        <f t="shared" si="14"/>
        <v>#VALUE!</v>
      </c>
    </row>
    <row r="186" spans="1:18" x14ac:dyDescent="0.2">
      <c r="A186" s="45" t="s">
        <v>327</v>
      </c>
      <c r="B186" s="77">
        <v>72815</v>
      </c>
      <c r="C186" s="24" t="s">
        <v>39</v>
      </c>
      <c r="D186" s="6" t="s">
        <v>328</v>
      </c>
      <c r="E186" s="24" t="s">
        <v>41</v>
      </c>
      <c r="F186" s="25">
        <v>23.72</v>
      </c>
      <c r="G186" s="76">
        <v>0</v>
      </c>
      <c r="H186" s="77">
        <v>102494</v>
      </c>
      <c r="I186" s="24" t="s">
        <v>39</v>
      </c>
      <c r="J186" s="48" t="s">
        <v>328</v>
      </c>
      <c r="K186" s="45" t="s">
        <v>41</v>
      </c>
      <c r="L186" s="46">
        <v>23.72</v>
      </c>
      <c r="M186" s="78" t="str">
        <f>IFERROR(VLOOKUP(A186,#REF!,7,FALSE),"NÃO TEM")</f>
        <v>NÃO TEM</v>
      </c>
      <c r="N186" s="78" t="e">
        <f t="shared" si="20"/>
        <v>#VALUE!</v>
      </c>
      <c r="O186" s="79" t="e">
        <f t="shared" si="21"/>
        <v>#VALUE!</v>
      </c>
      <c r="P186" s="47" t="e">
        <f t="shared" si="22"/>
        <v>#VALUE!</v>
      </c>
      <c r="Q186" s="23"/>
      <c r="R186" s="5" t="e">
        <f t="shared" si="14"/>
        <v>#VALUE!</v>
      </c>
    </row>
    <row r="187" spans="1:18" ht="36" x14ac:dyDescent="0.2">
      <c r="A187" s="45" t="s">
        <v>329</v>
      </c>
      <c r="B187" s="77">
        <v>87251</v>
      </c>
      <c r="C187" s="24" t="s">
        <v>39</v>
      </c>
      <c r="D187" s="40" t="s">
        <v>1248</v>
      </c>
      <c r="E187" s="24" t="s">
        <v>41</v>
      </c>
      <c r="F187" s="25">
        <v>226.97</v>
      </c>
      <c r="G187" s="76">
        <v>0.66410000000000002</v>
      </c>
      <c r="H187" s="77">
        <v>87251</v>
      </c>
      <c r="I187" s="24" t="s">
        <v>39</v>
      </c>
      <c r="J187" s="44" t="s">
        <v>1248</v>
      </c>
      <c r="K187" s="45" t="s">
        <v>41</v>
      </c>
      <c r="L187" s="46">
        <v>76.23</v>
      </c>
      <c r="M187" s="78" t="str">
        <f>IFERROR(VLOOKUP(A187,#REF!,7,FALSE),"NÃO TEM")</f>
        <v>NÃO TEM</v>
      </c>
      <c r="N187" s="78" t="e">
        <f t="shared" si="20"/>
        <v>#VALUE!</v>
      </c>
      <c r="O187" s="79" t="e">
        <f t="shared" si="21"/>
        <v>#VALUE!</v>
      </c>
      <c r="P187" s="47" t="e">
        <f t="shared" si="22"/>
        <v>#VALUE!</v>
      </c>
      <c r="Q187" s="23"/>
      <c r="R187" s="5" t="e">
        <f t="shared" si="14"/>
        <v>#VALUE!</v>
      </c>
    </row>
    <row r="188" spans="1:18" ht="36" x14ac:dyDescent="0.2">
      <c r="A188" s="45" t="s">
        <v>330</v>
      </c>
      <c r="B188" s="77">
        <v>87257</v>
      </c>
      <c r="C188" s="24" t="s">
        <v>39</v>
      </c>
      <c r="D188" s="40" t="s">
        <v>1249</v>
      </c>
      <c r="E188" s="24" t="s">
        <v>41</v>
      </c>
      <c r="F188" s="25">
        <v>355.53</v>
      </c>
      <c r="G188" s="76">
        <v>0.79459999999999997</v>
      </c>
      <c r="H188" s="77">
        <v>87257</v>
      </c>
      <c r="I188" s="24" t="s">
        <v>39</v>
      </c>
      <c r="J188" s="44" t="s">
        <v>1249</v>
      </c>
      <c r="K188" s="45" t="s">
        <v>41</v>
      </c>
      <c r="L188" s="46">
        <v>73.02</v>
      </c>
      <c r="M188" s="78" t="str">
        <f>IFERROR(VLOOKUP(A188,#REF!,7,FALSE),"NÃO TEM")</f>
        <v>NÃO TEM</v>
      </c>
      <c r="N188" s="78" t="e">
        <f t="shared" si="20"/>
        <v>#VALUE!</v>
      </c>
      <c r="O188" s="79" t="e">
        <f t="shared" si="21"/>
        <v>#VALUE!</v>
      </c>
      <c r="P188" s="47" t="e">
        <f t="shared" si="22"/>
        <v>#VALUE!</v>
      </c>
      <c r="Q188" s="23"/>
      <c r="R188" s="5" t="e">
        <f t="shared" si="14"/>
        <v>#VALUE!</v>
      </c>
    </row>
    <row r="189" spans="1:18" x14ac:dyDescent="0.2">
      <c r="A189" s="45" t="s">
        <v>331</v>
      </c>
      <c r="B189" s="77">
        <v>72185</v>
      </c>
      <c r="C189" s="24" t="s">
        <v>39</v>
      </c>
      <c r="D189" s="6" t="s">
        <v>332</v>
      </c>
      <c r="E189" s="24" t="s">
        <v>41</v>
      </c>
      <c r="F189" s="25">
        <v>394.33</v>
      </c>
      <c r="G189" s="76">
        <v>0</v>
      </c>
      <c r="H189" s="77">
        <v>2225</v>
      </c>
      <c r="I189" s="24" t="s">
        <v>217</v>
      </c>
      <c r="J189" s="48" t="s">
        <v>333</v>
      </c>
      <c r="K189" s="45" t="s">
        <v>41</v>
      </c>
      <c r="L189" s="46">
        <v>394.33</v>
      </c>
      <c r="M189" s="78" t="str">
        <f>IFERROR(VLOOKUP(A189,#REF!,7,FALSE),"NÃO TEM")</f>
        <v>NÃO TEM</v>
      </c>
      <c r="N189" s="78" t="e">
        <f t="shared" si="20"/>
        <v>#VALUE!</v>
      </c>
      <c r="O189" s="79" t="e">
        <f t="shared" si="21"/>
        <v>#VALUE!</v>
      </c>
      <c r="P189" s="47" t="e">
        <f t="shared" si="22"/>
        <v>#VALUE!</v>
      </c>
      <c r="Q189" s="23"/>
      <c r="R189" s="5" t="e">
        <f t="shared" si="14"/>
        <v>#VALUE!</v>
      </c>
    </row>
    <row r="190" spans="1:18" ht="48" x14ac:dyDescent="0.2">
      <c r="A190" s="45" t="s">
        <v>334</v>
      </c>
      <c r="B190" s="24" t="s">
        <v>335</v>
      </c>
      <c r="C190" s="24" t="s">
        <v>44</v>
      </c>
      <c r="D190" s="40" t="s">
        <v>1250</v>
      </c>
      <c r="E190" s="24" t="s">
        <v>41</v>
      </c>
      <c r="F190" s="25">
        <v>27.9</v>
      </c>
      <c r="G190" s="76">
        <v>0</v>
      </c>
      <c r="H190" s="77">
        <v>101094</v>
      </c>
      <c r="I190" s="24" t="s">
        <v>39</v>
      </c>
      <c r="J190" s="44" t="s">
        <v>1250</v>
      </c>
      <c r="K190" s="45" t="s">
        <v>41</v>
      </c>
      <c r="L190" s="46">
        <v>27.9</v>
      </c>
      <c r="M190" s="78" t="str">
        <f>IFERROR(VLOOKUP(A190,#REF!,7,FALSE),"NÃO TEM")</f>
        <v>NÃO TEM</v>
      </c>
      <c r="N190" s="78" t="e">
        <f t="shared" si="20"/>
        <v>#VALUE!</v>
      </c>
      <c r="O190" s="79" t="e">
        <f t="shared" si="21"/>
        <v>#VALUE!</v>
      </c>
      <c r="P190" s="47" t="e">
        <f t="shared" si="22"/>
        <v>#VALUE!</v>
      </c>
      <c r="Q190" s="23"/>
      <c r="R190" s="5" t="e">
        <f t="shared" si="14"/>
        <v>#VALUE!</v>
      </c>
    </row>
    <row r="191" spans="1:18" ht="48" x14ac:dyDescent="0.2">
      <c r="A191" s="45" t="s">
        <v>336</v>
      </c>
      <c r="B191" s="24" t="s">
        <v>335</v>
      </c>
      <c r="C191" s="24" t="s">
        <v>44</v>
      </c>
      <c r="D191" s="40" t="s">
        <v>1251</v>
      </c>
      <c r="E191" s="24" t="s">
        <v>41</v>
      </c>
      <c r="F191" s="25">
        <v>22.68</v>
      </c>
      <c r="G191" s="76">
        <v>0</v>
      </c>
      <c r="H191" s="77">
        <v>101094</v>
      </c>
      <c r="I191" s="24" t="s">
        <v>39</v>
      </c>
      <c r="J191" s="44" t="s">
        <v>1251</v>
      </c>
      <c r="K191" s="45" t="s">
        <v>41</v>
      </c>
      <c r="L191" s="46">
        <v>22.68</v>
      </c>
      <c r="M191" s="78" t="str">
        <f>IFERROR(VLOOKUP(A191,#REF!,7,FALSE),"NÃO TEM")</f>
        <v>NÃO TEM</v>
      </c>
      <c r="N191" s="78" t="e">
        <f t="shared" si="20"/>
        <v>#VALUE!</v>
      </c>
      <c r="O191" s="79" t="e">
        <f t="shared" si="21"/>
        <v>#VALUE!</v>
      </c>
      <c r="P191" s="47" t="e">
        <f t="shared" si="22"/>
        <v>#VALUE!</v>
      </c>
      <c r="Q191" s="23"/>
      <c r="R191" s="5" t="e">
        <f t="shared" si="14"/>
        <v>#VALUE!</v>
      </c>
    </row>
    <row r="192" spans="1:18" x14ac:dyDescent="0.2">
      <c r="A192" s="45" t="s">
        <v>1434</v>
      </c>
      <c r="B192" s="81"/>
      <c r="C192" s="24" t="s">
        <v>337</v>
      </c>
      <c r="D192" s="6" t="s">
        <v>338</v>
      </c>
      <c r="E192" s="24" t="s">
        <v>63</v>
      </c>
      <c r="F192" s="25">
        <v>191.3</v>
      </c>
      <c r="G192" s="76">
        <v>0</v>
      </c>
      <c r="H192" s="77">
        <v>10046</v>
      </c>
      <c r="I192" s="24" t="s">
        <v>217</v>
      </c>
      <c r="J192" s="48" t="s">
        <v>338</v>
      </c>
      <c r="K192" s="45" t="s">
        <v>63</v>
      </c>
      <c r="L192" s="46">
        <v>191.3</v>
      </c>
      <c r="M192" s="78" t="str">
        <f>IFERROR(VLOOKUP(A192,#REF!,7,FALSE),"NÃO TEM")</f>
        <v>NÃO TEM</v>
      </c>
      <c r="N192" s="78" t="e">
        <f t="shared" si="20"/>
        <v>#VALUE!</v>
      </c>
      <c r="O192" s="79" t="e">
        <f t="shared" si="21"/>
        <v>#VALUE!</v>
      </c>
      <c r="P192" s="47" t="e">
        <f t="shared" si="22"/>
        <v>#VALUE!</v>
      </c>
      <c r="Q192" s="23"/>
      <c r="R192" s="5" t="e">
        <f t="shared" si="14"/>
        <v>#VALUE!</v>
      </c>
    </row>
    <row r="193" spans="1:18" ht="24" x14ac:dyDescent="0.2">
      <c r="A193" s="45" t="s">
        <v>1435</v>
      </c>
      <c r="B193" s="24" t="s">
        <v>339</v>
      </c>
      <c r="C193" s="24" t="s">
        <v>44</v>
      </c>
      <c r="D193" s="40" t="s">
        <v>1252</v>
      </c>
      <c r="E193" s="24" t="s">
        <v>63</v>
      </c>
      <c r="F193" s="25">
        <v>90</v>
      </c>
      <c r="G193" s="76">
        <v>0</v>
      </c>
      <c r="H193" s="24" t="s">
        <v>339</v>
      </c>
      <c r="I193" s="24" t="s">
        <v>44</v>
      </c>
      <c r="J193" s="44" t="s">
        <v>1252</v>
      </c>
      <c r="K193" s="45" t="s">
        <v>63</v>
      </c>
      <c r="L193" s="46">
        <v>90</v>
      </c>
      <c r="M193" s="78" t="str">
        <f>IFERROR(VLOOKUP(A193,#REF!,7,FALSE),"NÃO TEM")</f>
        <v>NÃO TEM</v>
      </c>
      <c r="N193" s="78" t="e">
        <f t="shared" si="20"/>
        <v>#VALUE!</v>
      </c>
      <c r="O193" s="79" t="e">
        <f t="shared" si="21"/>
        <v>#VALUE!</v>
      </c>
      <c r="P193" s="47" t="e">
        <f t="shared" si="22"/>
        <v>#VALUE!</v>
      </c>
      <c r="Q193" s="23"/>
      <c r="R193" s="5" t="e">
        <f t="shared" si="14"/>
        <v>#VALUE!</v>
      </c>
    </row>
    <row r="194" spans="1:18" ht="24" x14ac:dyDescent="0.2">
      <c r="A194" s="45" t="s">
        <v>1436</v>
      </c>
      <c r="B194" s="24" t="s">
        <v>340</v>
      </c>
      <c r="C194" s="24" t="s">
        <v>44</v>
      </c>
      <c r="D194" s="40" t="s">
        <v>1253</v>
      </c>
      <c r="E194" s="24" t="s">
        <v>63</v>
      </c>
      <c r="F194" s="25">
        <v>1.77</v>
      </c>
      <c r="G194" s="76">
        <v>0</v>
      </c>
      <c r="H194" s="24" t="s">
        <v>340</v>
      </c>
      <c r="I194" s="24" t="s">
        <v>44</v>
      </c>
      <c r="J194" s="61" t="s">
        <v>1253</v>
      </c>
      <c r="K194" s="45" t="s">
        <v>63</v>
      </c>
      <c r="L194" s="46">
        <v>1.77</v>
      </c>
      <c r="M194" s="78" t="str">
        <f>IFERROR(VLOOKUP(A194,#REF!,7,FALSE),"NÃO TEM")</f>
        <v>NÃO TEM</v>
      </c>
      <c r="N194" s="78" t="e">
        <f t="shared" si="20"/>
        <v>#VALUE!</v>
      </c>
      <c r="O194" s="79" t="e">
        <f t="shared" si="21"/>
        <v>#VALUE!</v>
      </c>
      <c r="P194" s="47" t="e">
        <f t="shared" si="22"/>
        <v>#VALUE!</v>
      </c>
      <c r="Q194" s="23"/>
      <c r="R194" s="5" t="e">
        <f t="shared" si="14"/>
        <v>#VALUE!</v>
      </c>
    </row>
    <row r="195" spans="1:18" x14ac:dyDescent="0.2">
      <c r="A195" s="4" t="s">
        <v>341</v>
      </c>
      <c r="B195" s="81"/>
      <c r="C195" s="81"/>
      <c r="D195" s="42" t="s">
        <v>342</v>
      </c>
      <c r="E195" s="40"/>
      <c r="F195" s="80"/>
      <c r="G195" s="81"/>
      <c r="H195" s="81"/>
      <c r="I195" s="4" t="s">
        <v>341</v>
      </c>
      <c r="J195" s="62" t="s">
        <v>342</v>
      </c>
      <c r="K195" s="40"/>
      <c r="L195" s="83">
        <v>1</v>
      </c>
      <c r="M195" s="43"/>
      <c r="N195" s="43"/>
      <c r="O195" s="43"/>
      <c r="P195" s="40"/>
      <c r="Q195" s="39"/>
      <c r="R195" s="5">
        <f t="shared" si="14"/>
        <v>0</v>
      </c>
    </row>
    <row r="196" spans="1:18" ht="36" x14ac:dyDescent="0.2">
      <c r="A196" s="45" t="s">
        <v>343</v>
      </c>
      <c r="B196" s="24" t="s">
        <v>344</v>
      </c>
      <c r="C196" s="24" t="s">
        <v>39</v>
      </c>
      <c r="D196" s="40" t="s">
        <v>1254</v>
      </c>
      <c r="E196" s="24" t="s">
        <v>41</v>
      </c>
      <c r="F196" s="25">
        <v>345.98</v>
      </c>
      <c r="G196" s="76">
        <v>0</v>
      </c>
      <c r="H196" s="77">
        <v>94994</v>
      </c>
      <c r="I196" s="24" t="s">
        <v>39</v>
      </c>
      <c r="J196" s="61" t="s">
        <v>1255</v>
      </c>
      <c r="K196" s="45" t="s">
        <v>41</v>
      </c>
      <c r="L196" s="46">
        <v>345.98</v>
      </c>
      <c r="M196" s="78" t="str">
        <f>IFERROR(VLOOKUP(A196,#REF!,7,FALSE),"NÃO TEM")</f>
        <v>NÃO TEM</v>
      </c>
      <c r="N196" s="78" t="e">
        <f t="shared" ref="N196:N203" si="23">M196*1.25</f>
        <v>#VALUE!</v>
      </c>
      <c r="O196" s="79" t="e">
        <f t="shared" ref="O196:O203" si="24">N196*L196</f>
        <v>#VALUE!</v>
      </c>
      <c r="P196" s="47" t="e">
        <f t="shared" ref="P196:P203" si="25">O196/$O$7</f>
        <v>#VALUE!</v>
      </c>
      <c r="Q196" s="23"/>
      <c r="R196" s="5" t="e">
        <f t="shared" si="14"/>
        <v>#VALUE!</v>
      </c>
    </row>
    <row r="197" spans="1:18" ht="24" x14ac:dyDescent="0.2">
      <c r="A197" s="45" t="s">
        <v>345</v>
      </c>
      <c r="B197" s="24" t="s">
        <v>321</v>
      </c>
      <c r="C197" s="24" t="s">
        <v>39</v>
      </c>
      <c r="D197" s="6" t="s">
        <v>346</v>
      </c>
      <c r="E197" s="24" t="s">
        <v>41</v>
      </c>
      <c r="F197" s="25">
        <v>28.22</v>
      </c>
      <c r="G197" s="76">
        <v>0</v>
      </c>
      <c r="H197" s="77">
        <v>94994</v>
      </c>
      <c r="I197" s="24" t="s">
        <v>39</v>
      </c>
      <c r="J197" s="63" t="s">
        <v>346</v>
      </c>
      <c r="K197" s="45" t="s">
        <v>41</v>
      </c>
      <c r="L197" s="46">
        <v>28.22</v>
      </c>
      <c r="M197" s="78" t="str">
        <f>IFERROR(VLOOKUP(A197,#REF!,7,FALSE),"NÃO TEM")</f>
        <v>NÃO TEM</v>
      </c>
      <c r="N197" s="78" t="e">
        <f t="shared" si="23"/>
        <v>#VALUE!</v>
      </c>
      <c r="O197" s="79" t="e">
        <f t="shared" si="24"/>
        <v>#VALUE!</v>
      </c>
      <c r="P197" s="47" t="e">
        <f t="shared" si="25"/>
        <v>#VALUE!</v>
      </c>
      <c r="Q197" s="23"/>
      <c r="R197" s="5" t="e">
        <f t="shared" si="14"/>
        <v>#VALUE!</v>
      </c>
    </row>
    <row r="198" spans="1:18" ht="36" x14ac:dyDescent="0.2">
      <c r="A198" s="45" t="s">
        <v>347</v>
      </c>
      <c r="B198" s="24" t="s">
        <v>348</v>
      </c>
      <c r="C198" s="24" t="s">
        <v>39</v>
      </c>
      <c r="D198" s="6" t="s">
        <v>349</v>
      </c>
      <c r="E198" s="24" t="s">
        <v>41</v>
      </c>
      <c r="F198" s="25">
        <v>67.22</v>
      </c>
      <c r="G198" s="76">
        <v>0</v>
      </c>
      <c r="H198" s="77">
        <v>92396</v>
      </c>
      <c r="I198" s="24" t="s">
        <v>39</v>
      </c>
      <c r="J198" s="63" t="s">
        <v>350</v>
      </c>
      <c r="K198" s="45" t="s">
        <v>41</v>
      </c>
      <c r="L198" s="46">
        <v>67.22</v>
      </c>
      <c r="M198" s="78" t="str">
        <f>IFERROR(VLOOKUP(A198,#REF!,7,FALSE),"NÃO TEM")</f>
        <v>NÃO TEM</v>
      </c>
      <c r="N198" s="78" t="e">
        <f t="shared" si="23"/>
        <v>#VALUE!</v>
      </c>
      <c r="O198" s="79" t="e">
        <f t="shared" si="24"/>
        <v>#VALUE!</v>
      </c>
      <c r="P198" s="47" t="e">
        <f t="shared" si="25"/>
        <v>#VALUE!</v>
      </c>
      <c r="Q198" s="23"/>
      <c r="R198" s="5" t="e">
        <f t="shared" si="14"/>
        <v>#VALUE!</v>
      </c>
    </row>
    <row r="199" spans="1:18" ht="24" x14ac:dyDescent="0.2">
      <c r="A199" s="45" t="s">
        <v>351</v>
      </c>
      <c r="B199" s="24" t="s">
        <v>352</v>
      </c>
      <c r="C199" s="24" t="s">
        <v>44</v>
      </c>
      <c r="D199" s="6" t="s">
        <v>353</v>
      </c>
      <c r="E199" s="24" t="s">
        <v>41</v>
      </c>
      <c r="F199" s="25">
        <v>4.8600000000000003</v>
      </c>
      <c r="G199" s="76">
        <v>0</v>
      </c>
      <c r="H199" s="24" t="s">
        <v>352</v>
      </c>
      <c r="I199" s="24" t="s">
        <v>44</v>
      </c>
      <c r="J199" s="63" t="s">
        <v>353</v>
      </c>
      <c r="K199" s="45" t="s">
        <v>41</v>
      </c>
      <c r="L199" s="46">
        <v>4.8600000000000003</v>
      </c>
      <c r="M199" s="78" t="str">
        <f>IFERROR(VLOOKUP(A199,#REF!,7,FALSE),"NÃO TEM")</f>
        <v>NÃO TEM</v>
      </c>
      <c r="N199" s="78" t="e">
        <f t="shared" si="23"/>
        <v>#VALUE!</v>
      </c>
      <c r="O199" s="79" t="e">
        <f t="shared" si="24"/>
        <v>#VALUE!</v>
      </c>
      <c r="P199" s="47" t="e">
        <f t="shared" si="25"/>
        <v>#VALUE!</v>
      </c>
      <c r="Q199" s="23"/>
      <c r="R199" s="5" t="e">
        <f t="shared" si="14"/>
        <v>#VALUE!</v>
      </c>
    </row>
    <row r="200" spans="1:18" ht="24" x14ac:dyDescent="0.2">
      <c r="A200" s="45" t="s">
        <v>354</v>
      </c>
      <c r="B200" s="24" t="s">
        <v>352</v>
      </c>
      <c r="C200" s="24" t="s">
        <v>44</v>
      </c>
      <c r="D200" s="6" t="s">
        <v>355</v>
      </c>
      <c r="E200" s="24" t="s">
        <v>41</v>
      </c>
      <c r="F200" s="25">
        <v>8.64</v>
      </c>
      <c r="G200" s="76">
        <v>0</v>
      </c>
      <c r="H200" s="24" t="s">
        <v>352</v>
      </c>
      <c r="I200" s="24" t="s">
        <v>44</v>
      </c>
      <c r="J200" s="63" t="s">
        <v>355</v>
      </c>
      <c r="K200" s="45" t="s">
        <v>41</v>
      </c>
      <c r="L200" s="46">
        <v>8.64</v>
      </c>
      <c r="M200" s="78" t="str">
        <f>IFERROR(VLOOKUP(A200,#REF!,7,FALSE),"NÃO TEM")</f>
        <v>NÃO TEM</v>
      </c>
      <c r="N200" s="78" t="e">
        <f t="shared" si="23"/>
        <v>#VALUE!</v>
      </c>
      <c r="O200" s="79" t="e">
        <f t="shared" si="24"/>
        <v>#VALUE!</v>
      </c>
      <c r="P200" s="47" t="e">
        <f t="shared" si="25"/>
        <v>#VALUE!</v>
      </c>
      <c r="Q200" s="23"/>
      <c r="R200" s="5" t="e">
        <f t="shared" si="14"/>
        <v>#VALUE!</v>
      </c>
    </row>
    <row r="201" spans="1:18" ht="36" x14ac:dyDescent="0.2">
      <c r="A201" s="45" t="s">
        <v>356</v>
      </c>
      <c r="B201" s="24" t="s">
        <v>357</v>
      </c>
      <c r="C201" s="24" t="s">
        <v>39</v>
      </c>
      <c r="D201" s="40" t="s">
        <v>1256</v>
      </c>
      <c r="E201" s="24" t="s">
        <v>63</v>
      </c>
      <c r="F201" s="25">
        <v>23.1</v>
      </c>
      <c r="G201" s="76">
        <v>0</v>
      </c>
      <c r="H201" s="77">
        <v>94280</v>
      </c>
      <c r="I201" s="24" t="s">
        <v>39</v>
      </c>
      <c r="J201" s="61" t="s">
        <v>1256</v>
      </c>
      <c r="K201" s="45" t="s">
        <v>63</v>
      </c>
      <c r="L201" s="46">
        <v>23.1</v>
      </c>
      <c r="M201" s="78" t="str">
        <f>IFERROR(VLOOKUP(A201,#REF!,7,FALSE),"NÃO TEM")</f>
        <v>NÃO TEM</v>
      </c>
      <c r="N201" s="78" t="e">
        <f t="shared" si="23"/>
        <v>#VALUE!</v>
      </c>
      <c r="O201" s="79" t="e">
        <f t="shared" si="24"/>
        <v>#VALUE!</v>
      </c>
      <c r="P201" s="47" t="e">
        <f t="shared" si="25"/>
        <v>#VALUE!</v>
      </c>
      <c r="Q201" s="23"/>
      <c r="R201" s="5" t="e">
        <f t="shared" si="14"/>
        <v>#VALUE!</v>
      </c>
    </row>
    <row r="202" spans="1:18" x14ac:dyDescent="0.2">
      <c r="A202" s="45" t="s">
        <v>358</v>
      </c>
      <c r="B202" s="77">
        <v>73692</v>
      </c>
      <c r="C202" s="24" t="s">
        <v>39</v>
      </c>
      <c r="D202" s="6" t="s">
        <v>359</v>
      </c>
      <c r="E202" s="24" t="s">
        <v>69</v>
      </c>
      <c r="F202" s="25">
        <v>7.6</v>
      </c>
      <c r="G202" s="76">
        <v>0</v>
      </c>
      <c r="H202" s="77">
        <v>3212</v>
      </c>
      <c r="I202" s="24" t="s">
        <v>217</v>
      </c>
      <c r="J202" s="63" t="s">
        <v>359</v>
      </c>
      <c r="K202" s="45" t="s">
        <v>69</v>
      </c>
      <c r="L202" s="46">
        <v>7.6</v>
      </c>
      <c r="M202" s="78" t="str">
        <f>IFERROR(VLOOKUP(A202,#REF!,7,FALSE),"NÃO TEM")</f>
        <v>NÃO TEM</v>
      </c>
      <c r="N202" s="78" t="e">
        <f t="shared" si="23"/>
        <v>#VALUE!</v>
      </c>
      <c r="O202" s="79" t="e">
        <f t="shared" si="24"/>
        <v>#VALUE!</v>
      </c>
      <c r="P202" s="47" t="e">
        <f t="shared" si="25"/>
        <v>#VALUE!</v>
      </c>
      <c r="Q202" s="23"/>
      <c r="R202" s="5" t="e">
        <f t="shared" si="14"/>
        <v>#VALUE!</v>
      </c>
    </row>
    <row r="203" spans="1:18" x14ac:dyDescent="0.2">
      <c r="A203" s="45" t="s">
        <v>360</v>
      </c>
      <c r="B203" s="24" t="s">
        <v>361</v>
      </c>
      <c r="C203" s="24" t="s">
        <v>39</v>
      </c>
      <c r="D203" s="6" t="s">
        <v>362</v>
      </c>
      <c r="E203" s="24" t="s">
        <v>41</v>
      </c>
      <c r="F203" s="25">
        <v>368.56</v>
      </c>
      <c r="G203" s="76">
        <v>0</v>
      </c>
      <c r="H203" s="77">
        <v>98504</v>
      </c>
      <c r="I203" s="24" t="s">
        <v>39</v>
      </c>
      <c r="J203" s="63" t="s">
        <v>362</v>
      </c>
      <c r="K203" s="45" t="s">
        <v>41</v>
      </c>
      <c r="L203" s="46">
        <v>368.56</v>
      </c>
      <c r="M203" s="78" t="str">
        <f>IFERROR(VLOOKUP(A203,#REF!,7,FALSE),"NÃO TEM")</f>
        <v>NÃO TEM</v>
      </c>
      <c r="N203" s="78" t="e">
        <f t="shared" si="23"/>
        <v>#VALUE!</v>
      </c>
      <c r="O203" s="79" t="e">
        <f t="shared" si="24"/>
        <v>#VALUE!</v>
      </c>
      <c r="P203" s="47" t="e">
        <f t="shared" si="25"/>
        <v>#VALUE!</v>
      </c>
      <c r="Q203" s="23"/>
      <c r="R203" s="5" t="e">
        <f t="shared" si="14"/>
        <v>#VALUE!</v>
      </c>
    </row>
    <row r="204" spans="1:18" x14ac:dyDescent="0.2">
      <c r="A204" s="14">
        <v>11</v>
      </c>
      <c r="B204" s="35"/>
      <c r="C204" s="35"/>
      <c r="D204" s="16" t="s">
        <v>363</v>
      </c>
      <c r="E204" s="36"/>
      <c r="F204" s="37"/>
      <c r="G204" s="35"/>
      <c r="H204" s="35"/>
      <c r="I204" s="14">
        <v>11</v>
      </c>
      <c r="J204" s="59" t="s">
        <v>363</v>
      </c>
      <c r="K204" s="36"/>
      <c r="L204" s="18">
        <v>1</v>
      </c>
      <c r="M204" s="38"/>
      <c r="N204" s="38"/>
      <c r="O204" s="20" t="e">
        <f>SUM(O206:O214)</f>
        <v>#VALUE!</v>
      </c>
      <c r="P204" s="21" t="e">
        <f>O204/$O$7</f>
        <v>#VALUE!</v>
      </c>
      <c r="Q204" s="22"/>
      <c r="R204" s="5">
        <f t="shared" ref="R204:R267" si="26">L204*M204</f>
        <v>0</v>
      </c>
    </row>
    <row r="205" spans="1:18" x14ac:dyDescent="0.2">
      <c r="A205" s="4" t="s">
        <v>364</v>
      </c>
      <c r="B205" s="81"/>
      <c r="C205" s="81"/>
      <c r="D205" s="42" t="s">
        <v>75</v>
      </c>
      <c r="E205" s="40"/>
      <c r="F205" s="80"/>
      <c r="G205" s="81"/>
      <c r="H205" s="81"/>
      <c r="I205" s="4" t="s">
        <v>364</v>
      </c>
      <c r="J205" s="62" t="s">
        <v>75</v>
      </c>
      <c r="K205" s="40"/>
      <c r="L205" s="83">
        <v>1</v>
      </c>
      <c r="M205" s="43"/>
      <c r="N205" s="43"/>
      <c r="O205" s="43"/>
      <c r="P205" s="40"/>
      <c r="Q205" s="39"/>
      <c r="R205" s="5">
        <f t="shared" si="26"/>
        <v>0</v>
      </c>
    </row>
    <row r="206" spans="1:18" ht="24" x14ac:dyDescent="0.2">
      <c r="A206" s="45" t="s">
        <v>364</v>
      </c>
      <c r="B206" s="24" t="s">
        <v>365</v>
      </c>
      <c r="C206" s="24" t="s">
        <v>44</v>
      </c>
      <c r="D206" s="40" t="s">
        <v>1257</v>
      </c>
      <c r="E206" s="24" t="s">
        <v>41</v>
      </c>
      <c r="F206" s="25">
        <v>2028.45</v>
      </c>
      <c r="G206" s="76">
        <v>0</v>
      </c>
      <c r="H206" s="77">
        <v>96132</v>
      </c>
      <c r="I206" s="24" t="s">
        <v>39</v>
      </c>
      <c r="J206" s="61" t="s">
        <v>1258</v>
      </c>
      <c r="K206" s="45" t="s">
        <v>41</v>
      </c>
      <c r="L206" s="46">
        <v>2120.2399999999998</v>
      </c>
      <c r="M206" s="78" t="str">
        <f>IFERROR(VLOOKUP(A206,#REF!,7,FALSE),"NÃO TEM")</f>
        <v>NÃO TEM</v>
      </c>
      <c r="N206" s="78" t="e">
        <f t="shared" ref="N206:N211" si="27">M206*1.25</f>
        <v>#VALUE!</v>
      </c>
      <c r="O206" s="79" t="e">
        <f t="shared" ref="O206:O211" si="28">N206*L206</f>
        <v>#VALUE!</v>
      </c>
      <c r="P206" s="47" t="e">
        <f t="shared" ref="P206:P214" si="29">O206/$O$7</f>
        <v>#VALUE!</v>
      </c>
      <c r="Q206" s="23"/>
      <c r="R206" s="5" t="e">
        <f t="shared" si="26"/>
        <v>#VALUE!</v>
      </c>
    </row>
    <row r="207" spans="1:18" ht="24" x14ac:dyDescent="0.2">
      <c r="A207" s="45" t="s">
        <v>366</v>
      </c>
      <c r="B207" s="77">
        <v>88489</v>
      </c>
      <c r="C207" s="24" t="s">
        <v>39</v>
      </c>
      <c r="D207" s="40" t="s">
        <v>1259</v>
      </c>
      <c r="E207" s="24" t="s">
        <v>41</v>
      </c>
      <c r="F207" s="25">
        <v>2715.32</v>
      </c>
      <c r="G207" s="76">
        <v>0</v>
      </c>
      <c r="H207" s="77">
        <v>88489</v>
      </c>
      <c r="I207" s="24" t="s">
        <v>39</v>
      </c>
      <c r="J207" s="61" t="s">
        <v>1260</v>
      </c>
      <c r="K207" s="45" t="s">
        <v>41</v>
      </c>
      <c r="L207" s="46">
        <v>3125.05</v>
      </c>
      <c r="M207" s="78" t="str">
        <f>IFERROR(VLOOKUP(A207,#REF!,7,FALSE),"NÃO TEM")</f>
        <v>NÃO TEM</v>
      </c>
      <c r="N207" s="78" t="e">
        <f t="shared" si="27"/>
        <v>#VALUE!</v>
      </c>
      <c r="O207" s="79" t="e">
        <f t="shared" si="28"/>
        <v>#VALUE!</v>
      </c>
      <c r="P207" s="47" t="e">
        <f t="shared" si="29"/>
        <v>#VALUE!</v>
      </c>
      <c r="Q207" s="23"/>
      <c r="R207" s="5" t="e">
        <f t="shared" si="26"/>
        <v>#VALUE!</v>
      </c>
    </row>
    <row r="208" spans="1:18" ht="24" x14ac:dyDescent="0.2">
      <c r="A208" s="45" t="s">
        <v>367</v>
      </c>
      <c r="B208" s="77">
        <v>88486</v>
      </c>
      <c r="C208" s="24" t="s">
        <v>39</v>
      </c>
      <c r="D208" s="6" t="s">
        <v>368</v>
      </c>
      <c r="E208" s="24" t="s">
        <v>41</v>
      </c>
      <c r="F208" s="25">
        <v>498.03</v>
      </c>
      <c r="G208" s="76">
        <v>0</v>
      </c>
      <c r="H208" s="77">
        <v>88488</v>
      </c>
      <c r="I208" s="24" t="s">
        <v>39</v>
      </c>
      <c r="J208" s="63" t="s">
        <v>369</v>
      </c>
      <c r="K208" s="45" t="s">
        <v>41</v>
      </c>
      <c r="L208" s="46">
        <v>498.03</v>
      </c>
      <c r="M208" s="78" t="str">
        <f>IFERROR(VLOOKUP(A208,#REF!,7,FALSE),"NÃO TEM")</f>
        <v>NÃO TEM</v>
      </c>
      <c r="N208" s="78" t="e">
        <f t="shared" si="27"/>
        <v>#VALUE!</v>
      </c>
      <c r="O208" s="79" t="e">
        <f t="shared" si="28"/>
        <v>#VALUE!</v>
      </c>
      <c r="P208" s="47" t="e">
        <f t="shared" si="29"/>
        <v>#VALUE!</v>
      </c>
      <c r="Q208" s="23"/>
      <c r="R208" s="5" t="e">
        <f t="shared" si="26"/>
        <v>#VALUE!</v>
      </c>
    </row>
    <row r="209" spans="1:18" ht="24" x14ac:dyDescent="0.2">
      <c r="A209" s="45" t="s">
        <v>370</v>
      </c>
      <c r="B209" s="24" t="s">
        <v>371</v>
      </c>
      <c r="C209" s="24" t="s">
        <v>39</v>
      </c>
      <c r="D209" s="40" t="s">
        <v>1261</v>
      </c>
      <c r="E209" s="24" t="s">
        <v>41</v>
      </c>
      <c r="F209" s="25">
        <v>107.1</v>
      </c>
      <c r="G209" s="76">
        <v>0</v>
      </c>
      <c r="H209" s="77">
        <v>102218</v>
      </c>
      <c r="I209" s="24" t="s">
        <v>39</v>
      </c>
      <c r="J209" s="61" t="s">
        <v>1262</v>
      </c>
      <c r="K209" s="45" t="s">
        <v>41</v>
      </c>
      <c r="L209" s="46">
        <v>107.1</v>
      </c>
      <c r="M209" s="78" t="str">
        <f>IFERROR(VLOOKUP(A209,#REF!,7,FALSE),"NÃO TEM")</f>
        <v>NÃO TEM</v>
      </c>
      <c r="N209" s="78" t="e">
        <f t="shared" si="27"/>
        <v>#VALUE!</v>
      </c>
      <c r="O209" s="79" t="e">
        <f t="shared" si="28"/>
        <v>#VALUE!</v>
      </c>
      <c r="P209" s="47" t="e">
        <f t="shared" si="29"/>
        <v>#VALUE!</v>
      </c>
      <c r="Q209" s="23"/>
      <c r="R209" s="5" t="e">
        <f t="shared" si="26"/>
        <v>#VALUE!</v>
      </c>
    </row>
    <row r="210" spans="1:18" ht="24" x14ac:dyDescent="0.2">
      <c r="A210" s="45" t="s">
        <v>372</v>
      </c>
      <c r="B210" s="24" t="s">
        <v>373</v>
      </c>
      <c r="C210" s="24" t="s">
        <v>39</v>
      </c>
      <c r="D210" s="40" t="s">
        <v>1263</v>
      </c>
      <c r="E210" s="24" t="s">
        <v>41</v>
      </c>
      <c r="F210" s="25">
        <v>19.13</v>
      </c>
      <c r="G210" s="76">
        <v>0</v>
      </c>
      <c r="H210" s="77">
        <v>102218</v>
      </c>
      <c r="I210" s="24" t="s">
        <v>39</v>
      </c>
      <c r="J210" s="61" t="s">
        <v>1264</v>
      </c>
      <c r="K210" s="45" t="s">
        <v>41</v>
      </c>
      <c r="L210" s="46">
        <v>19.13</v>
      </c>
      <c r="M210" s="78" t="str">
        <f>IFERROR(VLOOKUP(A210,#REF!,7,FALSE),"NÃO TEM")</f>
        <v>NÃO TEM</v>
      </c>
      <c r="N210" s="78" t="e">
        <f t="shared" si="27"/>
        <v>#VALUE!</v>
      </c>
      <c r="O210" s="79" t="e">
        <f t="shared" si="28"/>
        <v>#VALUE!</v>
      </c>
      <c r="P210" s="47" t="e">
        <f t="shared" si="29"/>
        <v>#VALUE!</v>
      </c>
      <c r="Q210" s="23"/>
      <c r="R210" s="5" t="e">
        <f t="shared" si="26"/>
        <v>#VALUE!</v>
      </c>
    </row>
    <row r="211" spans="1:18" x14ac:dyDescent="0.2">
      <c r="A211" s="45" t="s">
        <v>374</v>
      </c>
      <c r="B211" s="77">
        <v>79460</v>
      </c>
      <c r="C211" s="24" t="s">
        <v>39</v>
      </c>
      <c r="D211" s="6" t="s">
        <v>375</v>
      </c>
      <c r="E211" s="24" t="s">
        <v>41</v>
      </c>
      <c r="F211" s="25">
        <v>172.17</v>
      </c>
      <c r="G211" s="76">
        <v>0</v>
      </c>
      <c r="H211" s="77">
        <v>102494</v>
      </c>
      <c r="I211" s="24" t="s">
        <v>39</v>
      </c>
      <c r="J211" s="63" t="s">
        <v>375</v>
      </c>
      <c r="K211" s="45" t="s">
        <v>41</v>
      </c>
      <c r="L211" s="46">
        <v>172.17</v>
      </c>
      <c r="M211" s="78" t="str">
        <f>IFERROR(VLOOKUP(A211,#REF!,7,FALSE),"NÃO TEM")</f>
        <v>NÃO TEM</v>
      </c>
      <c r="N211" s="78" t="e">
        <f t="shared" si="27"/>
        <v>#VALUE!</v>
      </c>
      <c r="O211" s="79" t="e">
        <f t="shared" si="28"/>
        <v>#VALUE!</v>
      </c>
      <c r="P211" s="47" t="e">
        <f t="shared" si="29"/>
        <v>#VALUE!</v>
      </c>
      <c r="Q211" s="23"/>
      <c r="R211" s="5" t="e">
        <f t="shared" si="26"/>
        <v>#VALUE!</v>
      </c>
    </row>
    <row r="212" spans="1:18" ht="36" x14ac:dyDescent="0.2">
      <c r="A212" s="30" t="s">
        <v>376</v>
      </c>
      <c r="B212" s="24" t="s">
        <v>47</v>
      </c>
      <c r="C212" s="24" t="s">
        <v>47</v>
      </c>
      <c r="D212" s="6" t="s">
        <v>18</v>
      </c>
      <c r="E212" s="40"/>
      <c r="F212" s="80"/>
      <c r="G212" s="81"/>
      <c r="H212" s="77">
        <v>884884</v>
      </c>
      <c r="I212" s="24" t="s">
        <v>39</v>
      </c>
      <c r="J212" s="64" t="s">
        <v>1163</v>
      </c>
      <c r="K212" s="30" t="s">
        <v>41</v>
      </c>
      <c r="L212" s="31">
        <v>498.03</v>
      </c>
      <c r="M212" s="32" t="str">
        <f>IFERROR(VLOOKUP(A212,#REF!,7,FALSE),"NÃO TEM")</f>
        <v>NÃO TEM</v>
      </c>
      <c r="N212" s="32" t="e">
        <f>M212*1.25</f>
        <v>#VALUE!</v>
      </c>
      <c r="O212" s="32" t="e">
        <f>N212*L212</f>
        <v>#VALUE!</v>
      </c>
      <c r="P212" s="33" t="e">
        <f t="shared" si="29"/>
        <v>#VALUE!</v>
      </c>
      <c r="Q212" s="34"/>
      <c r="R212" s="5" t="e">
        <f t="shared" si="26"/>
        <v>#VALUE!</v>
      </c>
    </row>
    <row r="213" spans="1:18" ht="24" x14ac:dyDescent="0.2">
      <c r="A213" s="30" t="s">
        <v>377</v>
      </c>
      <c r="B213" s="24" t="s">
        <v>47</v>
      </c>
      <c r="C213" s="24" t="s">
        <v>47</v>
      </c>
      <c r="D213" s="6" t="s">
        <v>18</v>
      </c>
      <c r="E213" s="40"/>
      <c r="F213" s="80"/>
      <c r="G213" s="81"/>
      <c r="H213" s="24" t="s">
        <v>378</v>
      </c>
      <c r="I213" s="24" t="s">
        <v>44</v>
      </c>
      <c r="J213" s="64" t="s">
        <v>379</v>
      </c>
      <c r="K213" s="30" t="s">
        <v>41</v>
      </c>
      <c r="L213" s="31">
        <v>498.03</v>
      </c>
      <c r="M213" s="32" t="str">
        <f>IFERROR(VLOOKUP(A213,#REF!,7,FALSE),"NÃO TEM")</f>
        <v>NÃO TEM</v>
      </c>
      <c r="N213" s="32" t="e">
        <f>M213*1.25</f>
        <v>#VALUE!</v>
      </c>
      <c r="O213" s="32" t="e">
        <f>N213*L213</f>
        <v>#VALUE!</v>
      </c>
      <c r="P213" s="33" t="e">
        <f t="shared" si="29"/>
        <v>#VALUE!</v>
      </c>
      <c r="Q213" s="34"/>
      <c r="R213" s="5" t="e">
        <f t="shared" si="26"/>
        <v>#VALUE!</v>
      </c>
    </row>
    <row r="214" spans="1:18" ht="36" x14ac:dyDescent="0.2">
      <c r="A214" s="30" t="s">
        <v>380</v>
      </c>
      <c r="B214" s="24" t="s">
        <v>47</v>
      </c>
      <c r="C214" s="24" t="s">
        <v>47</v>
      </c>
      <c r="D214" s="6" t="s">
        <v>18</v>
      </c>
      <c r="E214" s="40"/>
      <c r="F214" s="80"/>
      <c r="G214" s="81"/>
      <c r="H214" s="77">
        <v>88415</v>
      </c>
      <c r="I214" s="24" t="s">
        <v>39</v>
      </c>
      <c r="J214" s="86" t="s">
        <v>1265</v>
      </c>
      <c r="K214" s="30" t="s">
        <v>41</v>
      </c>
      <c r="L214" s="31">
        <v>931.79</v>
      </c>
      <c r="M214" s="32" t="str">
        <f>IFERROR(VLOOKUP(A214,#REF!,7,FALSE),"NÃO TEM")</f>
        <v>NÃO TEM</v>
      </c>
      <c r="N214" s="32" t="e">
        <f>M214*1.25</f>
        <v>#VALUE!</v>
      </c>
      <c r="O214" s="32" t="e">
        <f>N214*L214</f>
        <v>#VALUE!</v>
      </c>
      <c r="P214" s="33" t="e">
        <f t="shared" si="29"/>
        <v>#VALUE!</v>
      </c>
      <c r="Q214" s="34"/>
      <c r="R214" s="5" t="e">
        <f t="shared" si="26"/>
        <v>#VALUE!</v>
      </c>
    </row>
    <row r="215" spans="1:18" x14ac:dyDescent="0.2">
      <c r="A215" s="14">
        <v>12</v>
      </c>
      <c r="B215" s="35"/>
      <c r="C215" s="35"/>
      <c r="D215" s="16" t="s">
        <v>381</v>
      </c>
      <c r="E215" s="36"/>
      <c r="F215" s="37"/>
      <c r="G215" s="35"/>
      <c r="H215" s="35"/>
      <c r="I215" s="14">
        <v>12</v>
      </c>
      <c r="J215" s="59" t="s">
        <v>381</v>
      </c>
      <c r="K215" s="36"/>
      <c r="L215" s="18">
        <v>1</v>
      </c>
      <c r="M215" s="38"/>
      <c r="N215" s="38"/>
      <c r="O215" s="20" t="e">
        <f>SUM(O217:O296)</f>
        <v>#VALUE!</v>
      </c>
      <c r="P215" s="21" t="e">
        <f>O215/$O$7</f>
        <v>#VALUE!</v>
      </c>
      <c r="Q215" s="22"/>
      <c r="R215" s="5">
        <f t="shared" si="26"/>
        <v>0</v>
      </c>
    </row>
    <row r="216" spans="1:18" ht="24" x14ac:dyDescent="0.2">
      <c r="A216" s="4" t="s">
        <v>382</v>
      </c>
      <c r="B216" s="81"/>
      <c r="C216" s="81"/>
      <c r="D216" s="42" t="s">
        <v>383</v>
      </c>
      <c r="E216" s="40"/>
      <c r="F216" s="80"/>
      <c r="G216" s="81"/>
      <c r="H216" s="81"/>
      <c r="I216" s="4" t="s">
        <v>382</v>
      </c>
      <c r="J216" s="62" t="s">
        <v>383</v>
      </c>
      <c r="K216" s="40"/>
      <c r="L216" s="83">
        <v>1</v>
      </c>
      <c r="M216" s="43"/>
      <c r="N216" s="43"/>
      <c r="O216" s="43"/>
      <c r="P216" s="40"/>
      <c r="Q216" s="39"/>
      <c r="R216" s="5">
        <f t="shared" si="26"/>
        <v>0</v>
      </c>
    </row>
    <row r="217" spans="1:18" ht="24" x14ac:dyDescent="0.2">
      <c r="A217" s="45" t="s">
        <v>384</v>
      </c>
      <c r="B217" s="77">
        <v>89401</v>
      </c>
      <c r="C217" s="24" t="s">
        <v>39</v>
      </c>
      <c r="D217" s="6" t="s">
        <v>385</v>
      </c>
      <c r="E217" s="24" t="s">
        <v>63</v>
      </c>
      <c r="F217" s="25">
        <v>36.78</v>
      </c>
      <c r="G217" s="76">
        <v>0</v>
      </c>
      <c r="H217" s="77">
        <v>89401</v>
      </c>
      <c r="I217" s="24" t="s">
        <v>39</v>
      </c>
      <c r="J217" s="45" t="s">
        <v>0</v>
      </c>
      <c r="K217" s="45" t="s">
        <v>63</v>
      </c>
      <c r="L217" s="46">
        <v>36.78</v>
      </c>
      <c r="M217" s="78" t="str">
        <f>IFERROR(VLOOKUP(A217,#REF!,7,FALSE),"NÃO TEM")</f>
        <v>NÃO TEM</v>
      </c>
      <c r="N217" s="78" t="e">
        <f t="shared" ref="N217:N262" si="30">M217*1.25</f>
        <v>#VALUE!</v>
      </c>
      <c r="O217" s="79" t="e">
        <f t="shared" ref="O217:O251" si="31">N217*L217</f>
        <v>#VALUE!</v>
      </c>
      <c r="P217" s="47" t="e">
        <f t="shared" ref="P217:P262" si="32">O217/$O$7</f>
        <v>#VALUE!</v>
      </c>
      <c r="Q217" s="23"/>
      <c r="R217" s="5" t="e">
        <f t="shared" si="26"/>
        <v>#VALUE!</v>
      </c>
    </row>
    <row r="218" spans="1:18" ht="24" x14ac:dyDescent="0.2">
      <c r="A218" s="45" t="s">
        <v>386</v>
      </c>
      <c r="B218" s="77">
        <v>89446</v>
      </c>
      <c r="C218" s="24" t="s">
        <v>39</v>
      </c>
      <c r="D218" s="6" t="s">
        <v>387</v>
      </c>
      <c r="E218" s="24" t="s">
        <v>63</v>
      </c>
      <c r="F218" s="25">
        <v>275.11</v>
      </c>
      <c r="G218" s="76">
        <v>0.89600000000000002</v>
      </c>
      <c r="H218" s="77">
        <v>89446</v>
      </c>
      <c r="I218" s="24" t="s">
        <v>39</v>
      </c>
      <c r="J218" s="45" t="s">
        <v>1</v>
      </c>
      <c r="K218" s="45" t="s">
        <v>63</v>
      </c>
      <c r="L218" s="46">
        <v>28.6</v>
      </c>
      <c r="M218" s="78" t="str">
        <f>IFERROR(VLOOKUP(A218,#REF!,7,FALSE),"NÃO TEM")</f>
        <v>NÃO TEM</v>
      </c>
      <c r="N218" s="78" t="e">
        <f t="shared" si="30"/>
        <v>#VALUE!</v>
      </c>
      <c r="O218" s="79" t="e">
        <f t="shared" si="31"/>
        <v>#VALUE!</v>
      </c>
      <c r="P218" s="47" t="e">
        <f t="shared" si="32"/>
        <v>#VALUE!</v>
      </c>
      <c r="Q218" s="23"/>
      <c r="R218" s="5" t="e">
        <f t="shared" si="26"/>
        <v>#VALUE!</v>
      </c>
    </row>
    <row r="219" spans="1:18" ht="24" x14ac:dyDescent="0.2">
      <c r="A219" s="45" t="s">
        <v>388</v>
      </c>
      <c r="B219" s="77">
        <v>89447</v>
      </c>
      <c r="C219" s="24" t="s">
        <v>39</v>
      </c>
      <c r="D219" s="6" t="s">
        <v>389</v>
      </c>
      <c r="E219" s="24" t="s">
        <v>63</v>
      </c>
      <c r="F219" s="25">
        <v>16.43</v>
      </c>
      <c r="G219" s="76">
        <v>0</v>
      </c>
      <c r="H219" s="77">
        <v>89447</v>
      </c>
      <c r="I219" s="24" t="s">
        <v>39</v>
      </c>
      <c r="J219" s="45" t="s">
        <v>2</v>
      </c>
      <c r="K219" s="45" t="s">
        <v>63</v>
      </c>
      <c r="L219" s="46">
        <v>16.43</v>
      </c>
      <c r="M219" s="78" t="str">
        <f>IFERROR(VLOOKUP(A219,#REF!,7,FALSE),"NÃO TEM")</f>
        <v>NÃO TEM</v>
      </c>
      <c r="N219" s="78" t="e">
        <f t="shared" si="30"/>
        <v>#VALUE!</v>
      </c>
      <c r="O219" s="79" t="e">
        <f t="shared" si="31"/>
        <v>#VALUE!</v>
      </c>
      <c r="P219" s="47" t="e">
        <f t="shared" si="32"/>
        <v>#VALUE!</v>
      </c>
      <c r="Q219" s="23"/>
      <c r="R219" s="5" t="e">
        <f t="shared" si="26"/>
        <v>#VALUE!</v>
      </c>
    </row>
    <row r="220" spans="1:18" ht="24" x14ac:dyDescent="0.2">
      <c r="A220" s="45" t="s">
        <v>390</v>
      </c>
      <c r="B220" s="77">
        <v>89449</v>
      </c>
      <c r="C220" s="24" t="s">
        <v>39</v>
      </c>
      <c r="D220" s="6" t="s">
        <v>391</v>
      </c>
      <c r="E220" s="24" t="s">
        <v>63</v>
      </c>
      <c r="F220" s="25">
        <v>115.77</v>
      </c>
      <c r="G220" s="76">
        <v>0.87039999999999995</v>
      </c>
      <c r="H220" s="77">
        <v>89449</v>
      </c>
      <c r="I220" s="24" t="s">
        <v>39</v>
      </c>
      <c r="J220" s="45" t="s">
        <v>3</v>
      </c>
      <c r="K220" s="45" t="s">
        <v>63</v>
      </c>
      <c r="L220" s="46">
        <v>15</v>
      </c>
      <c r="M220" s="78" t="str">
        <f>IFERROR(VLOOKUP(A220,#REF!,7,FALSE),"NÃO TEM")</f>
        <v>NÃO TEM</v>
      </c>
      <c r="N220" s="78" t="e">
        <f t="shared" si="30"/>
        <v>#VALUE!</v>
      </c>
      <c r="O220" s="79" t="e">
        <f t="shared" si="31"/>
        <v>#VALUE!</v>
      </c>
      <c r="P220" s="47" t="e">
        <f t="shared" si="32"/>
        <v>#VALUE!</v>
      </c>
      <c r="Q220" s="23"/>
      <c r="R220" s="5" t="e">
        <f t="shared" si="26"/>
        <v>#VALUE!</v>
      </c>
    </row>
    <row r="221" spans="1:18" ht="24" x14ac:dyDescent="0.2">
      <c r="A221" s="45" t="s">
        <v>392</v>
      </c>
      <c r="B221" s="77">
        <v>89450</v>
      </c>
      <c r="C221" s="24" t="s">
        <v>39</v>
      </c>
      <c r="D221" s="6" t="s">
        <v>393</v>
      </c>
      <c r="E221" s="24" t="s">
        <v>63</v>
      </c>
      <c r="F221" s="25">
        <v>42.95</v>
      </c>
      <c r="G221" s="76">
        <v>0.6391</v>
      </c>
      <c r="H221" s="77">
        <v>89450</v>
      </c>
      <c r="I221" s="24" t="s">
        <v>39</v>
      </c>
      <c r="J221" s="45" t="s">
        <v>4</v>
      </c>
      <c r="K221" s="45" t="s">
        <v>63</v>
      </c>
      <c r="L221" s="46">
        <v>15.5</v>
      </c>
      <c r="M221" s="78" t="str">
        <f>IFERROR(VLOOKUP(A221,#REF!,7,FALSE),"NÃO TEM")</f>
        <v>NÃO TEM</v>
      </c>
      <c r="N221" s="78" t="e">
        <f t="shared" si="30"/>
        <v>#VALUE!</v>
      </c>
      <c r="O221" s="79" t="e">
        <f t="shared" si="31"/>
        <v>#VALUE!</v>
      </c>
      <c r="P221" s="47" t="e">
        <f t="shared" si="32"/>
        <v>#VALUE!</v>
      </c>
      <c r="Q221" s="23"/>
      <c r="R221" s="5" t="e">
        <f t="shared" si="26"/>
        <v>#VALUE!</v>
      </c>
    </row>
    <row r="222" spans="1:18" ht="24" x14ac:dyDescent="0.2">
      <c r="A222" s="45" t="s">
        <v>394</v>
      </c>
      <c r="B222" s="77">
        <v>89451</v>
      </c>
      <c r="C222" s="24" t="s">
        <v>39</v>
      </c>
      <c r="D222" s="6" t="s">
        <v>395</v>
      </c>
      <c r="E222" s="24" t="s">
        <v>63</v>
      </c>
      <c r="F222" s="25">
        <v>50.33</v>
      </c>
      <c r="G222" s="76">
        <v>0.88080000000000003</v>
      </c>
      <c r="H222" s="77">
        <v>89451</v>
      </c>
      <c r="I222" s="24" t="s">
        <v>39</v>
      </c>
      <c r="J222" s="48" t="s">
        <v>396</v>
      </c>
      <c r="K222" s="45" t="s">
        <v>63</v>
      </c>
      <c r="L222" s="46">
        <v>6</v>
      </c>
      <c r="M222" s="78" t="str">
        <f>IFERROR(VLOOKUP(A222,#REF!,7,FALSE),"NÃO TEM")</f>
        <v>NÃO TEM</v>
      </c>
      <c r="N222" s="78" t="e">
        <f t="shared" si="30"/>
        <v>#VALUE!</v>
      </c>
      <c r="O222" s="79" t="e">
        <f t="shared" si="31"/>
        <v>#VALUE!</v>
      </c>
      <c r="P222" s="47" t="e">
        <f t="shared" si="32"/>
        <v>#VALUE!</v>
      </c>
      <c r="Q222" s="23"/>
      <c r="R222" s="5" t="e">
        <f t="shared" si="26"/>
        <v>#VALUE!</v>
      </c>
    </row>
    <row r="223" spans="1:18" ht="24" x14ac:dyDescent="0.2">
      <c r="A223" s="45" t="s">
        <v>397</v>
      </c>
      <c r="B223" s="77">
        <v>89452</v>
      </c>
      <c r="C223" s="24" t="s">
        <v>39</v>
      </c>
      <c r="D223" s="6" t="s">
        <v>398</v>
      </c>
      <c r="E223" s="24" t="s">
        <v>63</v>
      </c>
      <c r="F223" s="25">
        <v>94.74</v>
      </c>
      <c r="G223" s="76">
        <v>0</v>
      </c>
      <c r="H223" s="77">
        <v>89452</v>
      </c>
      <c r="I223" s="24" t="s">
        <v>39</v>
      </c>
      <c r="J223" s="48" t="s">
        <v>399</v>
      </c>
      <c r="K223" s="45" t="s">
        <v>63</v>
      </c>
      <c r="L223" s="46">
        <v>94.74</v>
      </c>
      <c r="M223" s="78" t="str">
        <f>IFERROR(VLOOKUP(A223,#REF!,7,FALSE),"NÃO TEM")</f>
        <v>NÃO TEM</v>
      </c>
      <c r="N223" s="78" t="e">
        <f t="shared" si="30"/>
        <v>#VALUE!</v>
      </c>
      <c r="O223" s="79" t="e">
        <f t="shared" si="31"/>
        <v>#VALUE!</v>
      </c>
      <c r="P223" s="47" t="e">
        <f t="shared" si="32"/>
        <v>#VALUE!</v>
      </c>
      <c r="Q223" s="23"/>
      <c r="R223" s="5" t="e">
        <f t="shared" si="26"/>
        <v>#VALUE!</v>
      </c>
    </row>
    <row r="224" spans="1:18" ht="24" x14ac:dyDescent="0.2">
      <c r="A224" s="45" t="s">
        <v>400</v>
      </c>
      <c r="B224" s="77">
        <v>89714</v>
      </c>
      <c r="C224" s="24" t="s">
        <v>39</v>
      </c>
      <c r="D224" s="6" t="s">
        <v>401</v>
      </c>
      <c r="E224" s="24" t="s">
        <v>63</v>
      </c>
      <c r="F224" s="25">
        <v>46.4</v>
      </c>
      <c r="G224" s="76">
        <v>0</v>
      </c>
      <c r="H224" s="77">
        <v>89714</v>
      </c>
      <c r="I224" s="24" t="s">
        <v>39</v>
      </c>
      <c r="J224" s="48" t="s">
        <v>402</v>
      </c>
      <c r="K224" s="45" t="s">
        <v>63</v>
      </c>
      <c r="L224" s="46">
        <v>46.4</v>
      </c>
      <c r="M224" s="78" t="str">
        <f>IFERROR(VLOOKUP(A224,#REF!,7,FALSE),"NÃO TEM")</f>
        <v>NÃO TEM</v>
      </c>
      <c r="N224" s="78" t="e">
        <f t="shared" si="30"/>
        <v>#VALUE!</v>
      </c>
      <c r="O224" s="79" t="e">
        <f t="shared" si="31"/>
        <v>#VALUE!</v>
      </c>
      <c r="P224" s="47" t="e">
        <f t="shared" si="32"/>
        <v>#VALUE!</v>
      </c>
      <c r="Q224" s="23"/>
      <c r="R224" s="5" t="e">
        <f t="shared" si="26"/>
        <v>#VALUE!</v>
      </c>
    </row>
    <row r="225" spans="1:18" ht="36" x14ac:dyDescent="0.2">
      <c r="A225" s="45" t="s">
        <v>403</v>
      </c>
      <c r="B225" s="77">
        <v>72796</v>
      </c>
      <c r="C225" s="24" t="s">
        <v>39</v>
      </c>
      <c r="D225" s="40" t="s">
        <v>1266</v>
      </c>
      <c r="E225" s="24" t="s">
        <v>46</v>
      </c>
      <c r="F225" s="25">
        <v>4</v>
      </c>
      <c r="G225" s="76">
        <v>0</v>
      </c>
      <c r="H225" s="77">
        <v>94715</v>
      </c>
      <c r="I225" s="24" t="s">
        <v>39</v>
      </c>
      <c r="J225" s="44" t="s">
        <v>1267</v>
      </c>
      <c r="K225" s="45" t="s">
        <v>46</v>
      </c>
      <c r="L225" s="46">
        <v>4</v>
      </c>
      <c r="M225" s="78" t="str">
        <f>IFERROR(VLOOKUP(A225,#REF!,7,FALSE),"NÃO TEM")</f>
        <v>NÃO TEM</v>
      </c>
      <c r="N225" s="78" t="e">
        <f t="shared" si="30"/>
        <v>#VALUE!</v>
      </c>
      <c r="O225" s="79" t="e">
        <f t="shared" si="31"/>
        <v>#VALUE!</v>
      </c>
      <c r="P225" s="47" t="e">
        <f t="shared" si="32"/>
        <v>#VALUE!</v>
      </c>
      <c r="Q225" s="23"/>
      <c r="R225" s="5" t="e">
        <f t="shared" si="26"/>
        <v>#VALUE!</v>
      </c>
    </row>
    <row r="226" spans="1:18" ht="36" x14ac:dyDescent="0.2">
      <c r="A226" s="45" t="s">
        <v>1437</v>
      </c>
      <c r="B226" s="77">
        <v>72795</v>
      </c>
      <c r="C226" s="24" t="s">
        <v>39</v>
      </c>
      <c r="D226" s="40" t="s">
        <v>1268</v>
      </c>
      <c r="E226" s="24" t="s">
        <v>46</v>
      </c>
      <c r="F226" s="25">
        <v>4</v>
      </c>
      <c r="G226" s="76">
        <v>0</v>
      </c>
      <c r="H226" s="77">
        <v>94714</v>
      </c>
      <c r="I226" s="24" t="s">
        <v>39</v>
      </c>
      <c r="J226" s="44" t="s">
        <v>1269</v>
      </c>
      <c r="K226" s="45" t="s">
        <v>46</v>
      </c>
      <c r="L226" s="46">
        <v>4</v>
      </c>
      <c r="M226" s="78" t="str">
        <f>IFERROR(VLOOKUP(A226,#REF!,7,FALSE),"NÃO TEM")</f>
        <v>NÃO TEM</v>
      </c>
      <c r="N226" s="78" t="e">
        <f t="shared" si="30"/>
        <v>#VALUE!</v>
      </c>
      <c r="O226" s="79" t="e">
        <f t="shared" si="31"/>
        <v>#VALUE!</v>
      </c>
      <c r="P226" s="47" t="e">
        <f t="shared" si="32"/>
        <v>#VALUE!</v>
      </c>
      <c r="Q226" s="23"/>
      <c r="R226" s="5" t="e">
        <f t="shared" si="26"/>
        <v>#VALUE!</v>
      </c>
    </row>
    <row r="227" spans="1:18" ht="36" x14ac:dyDescent="0.2">
      <c r="A227" s="45" t="s">
        <v>1438</v>
      </c>
      <c r="B227" s="77">
        <v>72789</v>
      </c>
      <c r="C227" s="24" t="s">
        <v>39</v>
      </c>
      <c r="D227" s="40" t="s">
        <v>1270</v>
      </c>
      <c r="E227" s="24" t="s">
        <v>46</v>
      </c>
      <c r="F227" s="25">
        <v>1</v>
      </c>
      <c r="G227" s="76">
        <v>0</v>
      </c>
      <c r="H227" s="77">
        <v>94783</v>
      </c>
      <c r="I227" s="24" t="s">
        <v>39</v>
      </c>
      <c r="J227" s="44" t="s">
        <v>1271</v>
      </c>
      <c r="K227" s="45" t="s">
        <v>46</v>
      </c>
      <c r="L227" s="46">
        <v>1</v>
      </c>
      <c r="M227" s="78" t="str">
        <f>IFERROR(VLOOKUP(A227,#REF!,7,FALSE),"NÃO TEM")</f>
        <v>NÃO TEM</v>
      </c>
      <c r="N227" s="78" t="e">
        <f t="shared" si="30"/>
        <v>#VALUE!</v>
      </c>
      <c r="O227" s="79" t="e">
        <f t="shared" si="31"/>
        <v>#VALUE!</v>
      </c>
      <c r="P227" s="47" t="e">
        <f t="shared" si="32"/>
        <v>#VALUE!</v>
      </c>
      <c r="Q227" s="23"/>
      <c r="R227" s="5" t="e">
        <f t="shared" si="26"/>
        <v>#VALUE!</v>
      </c>
    </row>
    <row r="228" spans="1:18" ht="36" x14ac:dyDescent="0.2">
      <c r="A228" s="45" t="s">
        <v>1439</v>
      </c>
      <c r="B228" s="77">
        <v>89616</v>
      </c>
      <c r="C228" s="24" t="s">
        <v>39</v>
      </c>
      <c r="D228" s="40" t="s">
        <v>1272</v>
      </c>
      <c r="E228" s="24" t="s">
        <v>46</v>
      </c>
      <c r="F228" s="25">
        <v>4</v>
      </c>
      <c r="G228" s="76">
        <v>0</v>
      </c>
      <c r="H228" s="77">
        <v>89616</v>
      </c>
      <c r="I228" s="24" t="s">
        <v>39</v>
      </c>
      <c r="J228" s="44" t="s">
        <v>1273</v>
      </c>
      <c r="K228" s="45" t="s">
        <v>46</v>
      </c>
      <c r="L228" s="46">
        <v>4</v>
      </c>
      <c r="M228" s="78" t="str">
        <f>IFERROR(VLOOKUP(A228,#REF!,7,FALSE),"NÃO TEM")</f>
        <v>NÃO TEM</v>
      </c>
      <c r="N228" s="78" t="e">
        <f t="shared" si="30"/>
        <v>#VALUE!</v>
      </c>
      <c r="O228" s="79" t="e">
        <f t="shared" si="31"/>
        <v>#VALUE!</v>
      </c>
      <c r="P228" s="47" t="e">
        <f t="shared" si="32"/>
        <v>#VALUE!</v>
      </c>
      <c r="Q228" s="23"/>
      <c r="R228" s="5" t="e">
        <f t="shared" si="26"/>
        <v>#VALUE!</v>
      </c>
    </row>
    <row r="229" spans="1:18" ht="36" x14ac:dyDescent="0.2">
      <c r="A229" s="45" t="s">
        <v>1440</v>
      </c>
      <c r="B229" s="77">
        <v>89538</v>
      </c>
      <c r="C229" s="24" t="s">
        <v>39</v>
      </c>
      <c r="D229" s="40" t="s">
        <v>1274</v>
      </c>
      <c r="E229" s="24" t="s">
        <v>46</v>
      </c>
      <c r="F229" s="25">
        <v>3</v>
      </c>
      <c r="G229" s="76">
        <v>0</v>
      </c>
      <c r="H229" s="77">
        <v>94656</v>
      </c>
      <c r="I229" s="24" t="s">
        <v>39</v>
      </c>
      <c r="J229" s="44" t="s">
        <v>1275</v>
      </c>
      <c r="K229" s="45" t="s">
        <v>46</v>
      </c>
      <c r="L229" s="46">
        <v>3</v>
      </c>
      <c r="M229" s="78" t="str">
        <f>IFERROR(VLOOKUP(A229,#REF!,7,FALSE),"NÃO TEM")</f>
        <v>NÃO TEM</v>
      </c>
      <c r="N229" s="78" t="e">
        <f t="shared" si="30"/>
        <v>#VALUE!</v>
      </c>
      <c r="O229" s="79" t="e">
        <f t="shared" si="31"/>
        <v>#VALUE!</v>
      </c>
      <c r="P229" s="47" t="e">
        <f t="shared" si="32"/>
        <v>#VALUE!</v>
      </c>
      <c r="Q229" s="23"/>
      <c r="R229" s="5" t="e">
        <f t="shared" si="26"/>
        <v>#VALUE!</v>
      </c>
    </row>
    <row r="230" spans="1:18" ht="36" x14ac:dyDescent="0.2">
      <c r="A230" s="45" t="s">
        <v>1441</v>
      </c>
      <c r="B230" s="77">
        <v>89538</v>
      </c>
      <c r="C230" s="24" t="s">
        <v>39</v>
      </c>
      <c r="D230" s="40" t="s">
        <v>1276</v>
      </c>
      <c r="E230" s="24" t="s">
        <v>46</v>
      </c>
      <c r="F230" s="25">
        <v>81</v>
      </c>
      <c r="G230" s="76">
        <v>0.87649999999999995</v>
      </c>
      <c r="H230" s="77">
        <v>94656</v>
      </c>
      <c r="I230" s="24" t="s">
        <v>39</v>
      </c>
      <c r="J230" s="44" t="s">
        <v>1277</v>
      </c>
      <c r="K230" s="45" t="s">
        <v>46</v>
      </c>
      <c r="L230" s="46">
        <v>10</v>
      </c>
      <c r="M230" s="78" t="str">
        <f>IFERROR(VLOOKUP(A230,#REF!,7,FALSE),"NÃO TEM")</f>
        <v>NÃO TEM</v>
      </c>
      <c r="N230" s="78" t="e">
        <f t="shared" si="30"/>
        <v>#VALUE!</v>
      </c>
      <c r="O230" s="79" t="e">
        <f t="shared" si="31"/>
        <v>#VALUE!</v>
      </c>
      <c r="P230" s="47" t="e">
        <f t="shared" si="32"/>
        <v>#VALUE!</v>
      </c>
      <c r="Q230" s="23"/>
      <c r="R230" s="5" t="e">
        <f t="shared" si="26"/>
        <v>#VALUE!</v>
      </c>
    </row>
    <row r="231" spans="1:18" ht="36" x14ac:dyDescent="0.2">
      <c r="A231" s="45" t="s">
        <v>1442</v>
      </c>
      <c r="B231" s="77">
        <v>89553</v>
      </c>
      <c r="C231" s="24" t="s">
        <v>39</v>
      </c>
      <c r="D231" s="40" t="s">
        <v>1278</v>
      </c>
      <c r="E231" s="24" t="s">
        <v>46</v>
      </c>
      <c r="F231" s="25">
        <v>2</v>
      </c>
      <c r="G231" s="76">
        <v>0.5</v>
      </c>
      <c r="H231" s="77">
        <v>89553</v>
      </c>
      <c r="I231" s="24" t="s">
        <v>39</v>
      </c>
      <c r="J231" s="44" t="s">
        <v>1279</v>
      </c>
      <c r="K231" s="45" t="s">
        <v>46</v>
      </c>
      <c r="L231" s="46">
        <v>1</v>
      </c>
      <c r="M231" s="78" t="str">
        <f>IFERROR(VLOOKUP(A231,#REF!,7,FALSE),"NÃO TEM")</f>
        <v>NÃO TEM</v>
      </c>
      <c r="N231" s="78" t="e">
        <f t="shared" si="30"/>
        <v>#VALUE!</v>
      </c>
      <c r="O231" s="79" t="e">
        <f t="shared" si="31"/>
        <v>#VALUE!</v>
      </c>
      <c r="P231" s="47" t="e">
        <f t="shared" si="32"/>
        <v>#VALUE!</v>
      </c>
      <c r="Q231" s="23"/>
      <c r="R231" s="5" t="e">
        <f t="shared" si="26"/>
        <v>#VALUE!</v>
      </c>
    </row>
    <row r="232" spans="1:18" ht="36" x14ac:dyDescent="0.2">
      <c r="A232" s="45" t="s">
        <v>1443</v>
      </c>
      <c r="B232" s="77">
        <v>89596</v>
      </c>
      <c r="C232" s="24" t="s">
        <v>39</v>
      </c>
      <c r="D232" s="40" t="s">
        <v>1280</v>
      </c>
      <c r="E232" s="24" t="s">
        <v>46</v>
      </c>
      <c r="F232" s="25">
        <v>36</v>
      </c>
      <c r="G232" s="76">
        <v>0.16669999999999999</v>
      </c>
      <c r="H232" s="77">
        <v>89596</v>
      </c>
      <c r="I232" s="24" t="s">
        <v>39</v>
      </c>
      <c r="J232" s="44" t="s">
        <v>1281</v>
      </c>
      <c r="K232" s="45" t="s">
        <v>46</v>
      </c>
      <c r="L232" s="46">
        <v>30</v>
      </c>
      <c r="M232" s="78" t="str">
        <f>IFERROR(VLOOKUP(A232,#REF!,7,FALSE),"NÃO TEM")</f>
        <v>NÃO TEM</v>
      </c>
      <c r="N232" s="78" t="e">
        <f t="shared" si="30"/>
        <v>#VALUE!</v>
      </c>
      <c r="O232" s="79" t="e">
        <f t="shared" si="31"/>
        <v>#VALUE!</v>
      </c>
      <c r="P232" s="47" t="e">
        <f t="shared" si="32"/>
        <v>#VALUE!</v>
      </c>
      <c r="Q232" s="23"/>
      <c r="R232" s="5" t="e">
        <f t="shared" si="26"/>
        <v>#VALUE!</v>
      </c>
    </row>
    <row r="233" spans="1:18" ht="36" x14ac:dyDescent="0.2">
      <c r="A233" s="45" t="s">
        <v>1444</v>
      </c>
      <c r="B233" s="77">
        <v>89610</v>
      </c>
      <c r="C233" s="24" t="s">
        <v>39</v>
      </c>
      <c r="D233" s="40" t="s">
        <v>1282</v>
      </c>
      <c r="E233" s="24" t="s">
        <v>46</v>
      </c>
      <c r="F233" s="25">
        <v>16</v>
      </c>
      <c r="G233" s="76">
        <v>0.75</v>
      </c>
      <c r="H233" s="77">
        <v>89610</v>
      </c>
      <c r="I233" s="24" t="s">
        <v>39</v>
      </c>
      <c r="J233" s="44" t="s">
        <v>1283</v>
      </c>
      <c r="K233" s="45" t="s">
        <v>46</v>
      </c>
      <c r="L233" s="46">
        <v>4</v>
      </c>
      <c r="M233" s="78" t="str">
        <f>IFERROR(VLOOKUP(A233,#REF!,7,FALSE),"NÃO TEM")</f>
        <v>NÃO TEM</v>
      </c>
      <c r="N233" s="78" t="e">
        <f t="shared" si="30"/>
        <v>#VALUE!</v>
      </c>
      <c r="O233" s="79" t="e">
        <f t="shared" si="31"/>
        <v>#VALUE!</v>
      </c>
      <c r="P233" s="47" t="e">
        <f t="shared" si="32"/>
        <v>#VALUE!</v>
      </c>
      <c r="Q233" s="23"/>
      <c r="R233" s="5" t="e">
        <f t="shared" si="26"/>
        <v>#VALUE!</v>
      </c>
    </row>
    <row r="234" spans="1:18" ht="36" x14ac:dyDescent="0.2">
      <c r="A234" s="45" t="s">
        <v>1445</v>
      </c>
      <c r="B234" s="77">
        <v>89613</v>
      </c>
      <c r="C234" s="24" t="s">
        <v>39</v>
      </c>
      <c r="D234" s="6" t="s">
        <v>404</v>
      </c>
      <c r="E234" s="24" t="s">
        <v>46</v>
      </c>
      <c r="F234" s="25">
        <v>4</v>
      </c>
      <c r="G234" s="76">
        <v>0.5</v>
      </c>
      <c r="H234" s="77">
        <v>89616</v>
      </c>
      <c r="I234" s="24" t="s">
        <v>39</v>
      </c>
      <c r="J234" s="48" t="s">
        <v>404</v>
      </c>
      <c r="K234" s="45" t="s">
        <v>46</v>
      </c>
      <c r="L234" s="46">
        <v>2</v>
      </c>
      <c r="M234" s="78" t="str">
        <f>IFERROR(VLOOKUP(A234,#REF!,7,FALSE),"NÃO TEM")</f>
        <v>NÃO TEM</v>
      </c>
      <c r="N234" s="78" t="e">
        <f t="shared" si="30"/>
        <v>#VALUE!</v>
      </c>
      <c r="O234" s="79" t="e">
        <f t="shared" si="31"/>
        <v>#VALUE!</v>
      </c>
      <c r="P234" s="47" t="e">
        <f t="shared" si="32"/>
        <v>#VALUE!</v>
      </c>
      <c r="Q234" s="23"/>
      <c r="R234" s="5" t="e">
        <f t="shared" si="26"/>
        <v>#VALUE!</v>
      </c>
    </row>
    <row r="235" spans="1:18" ht="36" x14ac:dyDescent="0.2">
      <c r="A235" s="45" t="s">
        <v>1446</v>
      </c>
      <c r="B235" s="77">
        <v>89616</v>
      </c>
      <c r="C235" s="24" t="s">
        <v>39</v>
      </c>
      <c r="D235" s="40" t="s">
        <v>1284</v>
      </c>
      <c r="E235" s="24" t="s">
        <v>46</v>
      </c>
      <c r="F235" s="25">
        <v>4</v>
      </c>
      <c r="G235" s="76">
        <v>0.5</v>
      </c>
      <c r="H235" s="77">
        <v>89616</v>
      </c>
      <c r="I235" s="24" t="s">
        <v>39</v>
      </c>
      <c r="J235" s="44" t="s">
        <v>1285</v>
      </c>
      <c r="K235" s="45" t="s">
        <v>46</v>
      </c>
      <c r="L235" s="46">
        <v>2</v>
      </c>
      <c r="M235" s="78" t="str">
        <f>IFERROR(VLOOKUP(A235,#REF!,7,FALSE),"NÃO TEM")</f>
        <v>NÃO TEM</v>
      </c>
      <c r="N235" s="78" t="e">
        <f t="shared" si="30"/>
        <v>#VALUE!</v>
      </c>
      <c r="O235" s="79" t="e">
        <f t="shared" si="31"/>
        <v>#VALUE!</v>
      </c>
      <c r="P235" s="47" t="e">
        <f t="shared" si="32"/>
        <v>#VALUE!</v>
      </c>
      <c r="Q235" s="23"/>
      <c r="R235" s="5" t="e">
        <f t="shared" si="26"/>
        <v>#VALUE!</v>
      </c>
    </row>
    <row r="236" spans="1:18" ht="24" x14ac:dyDescent="0.2">
      <c r="A236" s="45" t="s">
        <v>1447</v>
      </c>
      <c r="B236" s="24" t="s">
        <v>405</v>
      </c>
      <c r="C236" s="24" t="s">
        <v>44</v>
      </c>
      <c r="D236" s="40" t="s">
        <v>1286</v>
      </c>
      <c r="E236" s="24" t="s">
        <v>46</v>
      </c>
      <c r="F236" s="25">
        <v>1</v>
      </c>
      <c r="G236" s="76">
        <v>0</v>
      </c>
      <c r="H236" s="24" t="s">
        <v>405</v>
      </c>
      <c r="I236" s="24" t="s">
        <v>44</v>
      </c>
      <c r="J236" s="44" t="s">
        <v>1286</v>
      </c>
      <c r="K236" s="45" t="s">
        <v>46</v>
      </c>
      <c r="L236" s="46">
        <v>1</v>
      </c>
      <c r="M236" s="78" t="str">
        <f>IFERROR(VLOOKUP(A236,#REF!,7,FALSE),"NÃO TEM")</f>
        <v>NÃO TEM</v>
      </c>
      <c r="N236" s="78" t="e">
        <f t="shared" si="30"/>
        <v>#VALUE!</v>
      </c>
      <c r="O236" s="79" t="e">
        <f t="shared" si="31"/>
        <v>#VALUE!</v>
      </c>
      <c r="P236" s="47" t="e">
        <f t="shared" si="32"/>
        <v>#VALUE!</v>
      </c>
      <c r="Q236" s="23"/>
      <c r="R236" s="5" t="e">
        <f t="shared" si="26"/>
        <v>#VALUE!</v>
      </c>
    </row>
    <row r="237" spans="1:18" ht="24" x14ac:dyDescent="0.2">
      <c r="A237" s="45" t="s">
        <v>1448</v>
      </c>
      <c r="B237" s="24" t="s">
        <v>406</v>
      </c>
      <c r="C237" s="24" t="s">
        <v>44</v>
      </c>
      <c r="D237" s="6" t="s">
        <v>407</v>
      </c>
      <c r="E237" s="24" t="s">
        <v>46</v>
      </c>
      <c r="F237" s="25">
        <v>24</v>
      </c>
      <c r="G237" s="76">
        <v>0.375</v>
      </c>
      <c r="H237" s="24" t="s">
        <v>406</v>
      </c>
      <c r="I237" s="24" t="s">
        <v>44</v>
      </c>
      <c r="J237" s="48" t="s">
        <v>407</v>
      </c>
      <c r="K237" s="45" t="s">
        <v>46</v>
      </c>
      <c r="L237" s="46">
        <v>15</v>
      </c>
      <c r="M237" s="78" t="str">
        <f>IFERROR(VLOOKUP(A237,#REF!,7,FALSE),"NÃO TEM")</f>
        <v>NÃO TEM</v>
      </c>
      <c r="N237" s="78" t="e">
        <f t="shared" si="30"/>
        <v>#VALUE!</v>
      </c>
      <c r="O237" s="79" t="e">
        <f t="shared" si="31"/>
        <v>#VALUE!</v>
      </c>
      <c r="P237" s="47" t="e">
        <f t="shared" si="32"/>
        <v>#VALUE!</v>
      </c>
      <c r="Q237" s="23"/>
      <c r="R237" s="5" t="e">
        <f t="shared" si="26"/>
        <v>#VALUE!</v>
      </c>
    </row>
    <row r="238" spans="1:18" ht="24" x14ac:dyDescent="0.2">
      <c r="A238" s="45" t="s">
        <v>1449</v>
      </c>
      <c r="B238" s="24" t="s">
        <v>408</v>
      </c>
      <c r="C238" s="24" t="s">
        <v>44</v>
      </c>
      <c r="D238" s="6" t="s">
        <v>409</v>
      </c>
      <c r="E238" s="24" t="s">
        <v>46</v>
      </c>
      <c r="F238" s="25">
        <v>3</v>
      </c>
      <c r="G238" s="76">
        <v>0</v>
      </c>
      <c r="H238" s="24" t="s">
        <v>408</v>
      </c>
      <c r="I238" s="24" t="s">
        <v>44</v>
      </c>
      <c r="J238" s="48" t="s">
        <v>409</v>
      </c>
      <c r="K238" s="45" t="s">
        <v>46</v>
      </c>
      <c r="L238" s="46">
        <v>3</v>
      </c>
      <c r="M238" s="78" t="str">
        <f>IFERROR(VLOOKUP(A238,#REF!,7,FALSE),"NÃO TEM")</f>
        <v>NÃO TEM</v>
      </c>
      <c r="N238" s="78" t="e">
        <f t="shared" si="30"/>
        <v>#VALUE!</v>
      </c>
      <c r="O238" s="79" t="e">
        <f t="shared" si="31"/>
        <v>#VALUE!</v>
      </c>
      <c r="P238" s="47" t="e">
        <f t="shared" si="32"/>
        <v>#VALUE!</v>
      </c>
      <c r="Q238" s="23"/>
      <c r="R238" s="5" t="e">
        <f t="shared" si="26"/>
        <v>#VALUE!</v>
      </c>
    </row>
    <row r="239" spans="1:18" ht="24" x14ac:dyDescent="0.2">
      <c r="A239" s="45" t="s">
        <v>1450</v>
      </c>
      <c r="B239" s="24" t="s">
        <v>410</v>
      </c>
      <c r="C239" s="24" t="s">
        <v>44</v>
      </c>
      <c r="D239" s="6" t="s">
        <v>411</v>
      </c>
      <c r="E239" s="24" t="s">
        <v>46</v>
      </c>
      <c r="F239" s="25">
        <v>7</v>
      </c>
      <c r="G239" s="76">
        <v>0</v>
      </c>
      <c r="H239" s="24" t="s">
        <v>410</v>
      </c>
      <c r="I239" s="24" t="s">
        <v>44</v>
      </c>
      <c r="J239" s="48" t="s">
        <v>412</v>
      </c>
      <c r="K239" s="45" t="s">
        <v>46</v>
      </c>
      <c r="L239" s="46">
        <v>7</v>
      </c>
      <c r="M239" s="78" t="str">
        <f>IFERROR(VLOOKUP(A239,#REF!,7,FALSE),"NÃO TEM")</f>
        <v>NÃO TEM</v>
      </c>
      <c r="N239" s="78" t="e">
        <f t="shared" si="30"/>
        <v>#VALUE!</v>
      </c>
      <c r="O239" s="79" t="e">
        <f t="shared" si="31"/>
        <v>#VALUE!</v>
      </c>
      <c r="P239" s="47" t="e">
        <f t="shared" si="32"/>
        <v>#VALUE!</v>
      </c>
      <c r="Q239" s="23"/>
      <c r="R239" s="5" t="e">
        <f t="shared" si="26"/>
        <v>#VALUE!</v>
      </c>
    </row>
    <row r="240" spans="1:18" ht="24" x14ac:dyDescent="0.2">
      <c r="A240" s="45" t="s">
        <v>1451</v>
      </c>
      <c r="B240" s="24" t="s">
        <v>413</v>
      </c>
      <c r="C240" s="24" t="s">
        <v>44</v>
      </c>
      <c r="D240" s="6" t="s">
        <v>414</v>
      </c>
      <c r="E240" s="24" t="s">
        <v>46</v>
      </c>
      <c r="F240" s="25">
        <v>2</v>
      </c>
      <c r="G240" s="76">
        <v>0</v>
      </c>
      <c r="H240" s="24" t="s">
        <v>413</v>
      </c>
      <c r="I240" s="24" t="s">
        <v>44</v>
      </c>
      <c r="J240" s="48" t="s">
        <v>414</v>
      </c>
      <c r="K240" s="45" t="s">
        <v>46</v>
      </c>
      <c r="L240" s="46">
        <v>2</v>
      </c>
      <c r="M240" s="78" t="str">
        <f>IFERROR(VLOOKUP(A240,#REF!,7,FALSE),"NÃO TEM")</f>
        <v>NÃO TEM</v>
      </c>
      <c r="N240" s="78" t="e">
        <f t="shared" si="30"/>
        <v>#VALUE!</v>
      </c>
      <c r="O240" s="79" t="e">
        <f t="shared" si="31"/>
        <v>#VALUE!</v>
      </c>
      <c r="P240" s="47" t="e">
        <f t="shared" si="32"/>
        <v>#VALUE!</v>
      </c>
      <c r="Q240" s="23"/>
      <c r="R240" s="5" t="e">
        <f t="shared" si="26"/>
        <v>#VALUE!</v>
      </c>
    </row>
    <row r="241" spans="1:18" ht="24" x14ac:dyDescent="0.2">
      <c r="A241" s="45" t="s">
        <v>1452</v>
      </c>
      <c r="B241" s="24" t="s">
        <v>415</v>
      </c>
      <c r="C241" s="24" t="s">
        <v>44</v>
      </c>
      <c r="D241" s="40" t="s">
        <v>1287</v>
      </c>
      <c r="E241" s="24" t="s">
        <v>46</v>
      </c>
      <c r="F241" s="25">
        <v>30</v>
      </c>
      <c r="G241" s="76">
        <v>0.33329999999999999</v>
      </c>
      <c r="H241" s="24" t="s">
        <v>415</v>
      </c>
      <c r="I241" s="24" t="s">
        <v>44</v>
      </c>
      <c r="J241" s="44" t="s">
        <v>1287</v>
      </c>
      <c r="K241" s="45" t="s">
        <v>46</v>
      </c>
      <c r="L241" s="46">
        <v>20</v>
      </c>
      <c r="M241" s="78" t="str">
        <f>IFERROR(VLOOKUP(A241,#REF!,7,FALSE),"NÃO TEM")</f>
        <v>NÃO TEM</v>
      </c>
      <c r="N241" s="78" t="e">
        <f t="shared" si="30"/>
        <v>#VALUE!</v>
      </c>
      <c r="O241" s="79" t="e">
        <f t="shared" si="31"/>
        <v>#VALUE!</v>
      </c>
      <c r="P241" s="47" t="e">
        <f t="shared" si="32"/>
        <v>#VALUE!</v>
      </c>
      <c r="Q241" s="23"/>
      <c r="R241" s="5" t="e">
        <f t="shared" si="26"/>
        <v>#VALUE!</v>
      </c>
    </row>
    <row r="242" spans="1:18" ht="24" x14ac:dyDescent="0.2">
      <c r="A242" s="45" t="s">
        <v>1453</v>
      </c>
      <c r="B242" s="24" t="s">
        <v>416</v>
      </c>
      <c r="C242" s="24" t="s">
        <v>44</v>
      </c>
      <c r="D242" s="40" t="s">
        <v>1288</v>
      </c>
      <c r="E242" s="24" t="s">
        <v>46</v>
      </c>
      <c r="F242" s="25">
        <v>2</v>
      </c>
      <c r="G242" s="76">
        <v>0</v>
      </c>
      <c r="H242" s="77">
        <v>89579</v>
      </c>
      <c r="I242" s="24" t="s">
        <v>39</v>
      </c>
      <c r="J242" s="48" t="s">
        <v>417</v>
      </c>
      <c r="K242" s="45" t="s">
        <v>46</v>
      </c>
      <c r="L242" s="46">
        <v>2</v>
      </c>
      <c r="M242" s="78" t="str">
        <f>IFERROR(VLOOKUP(A242,#REF!,7,FALSE),"NÃO TEM")</f>
        <v>NÃO TEM</v>
      </c>
      <c r="N242" s="78" t="e">
        <f t="shared" si="30"/>
        <v>#VALUE!</v>
      </c>
      <c r="O242" s="79" t="e">
        <f t="shared" si="31"/>
        <v>#VALUE!</v>
      </c>
      <c r="P242" s="47" t="e">
        <f t="shared" si="32"/>
        <v>#VALUE!</v>
      </c>
      <c r="Q242" s="23"/>
      <c r="R242" s="5" t="e">
        <f t="shared" si="26"/>
        <v>#VALUE!</v>
      </c>
    </row>
    <row r="243" spans="1:18" ht="24" x14ac:dyDescent="0.2">
      <c r="A243" s="45" t="s">
        <v>1454</v>
      </c>
      <c r="B243" s="24" t="s">
        <v>418</v>
      </c>
      <c r="C243" s="24" t="s">
        <v>44</v>
      </c>
      <c r="D243" s="40" t="s">
        <v>1289</v>
      </c>
      <c r="E243" s="24" t="s">
        <v>46</v>
      </c>
      <c r="F243" s="25">
        <v>5</v>
      </c>
      <c r="G243" s="76">
        <v>0</v>
      </c>
      <c r="H243" s="24" t="s">
        <v>418</v>
      </c>
      <c r="I243" s="24" t="s">
        <v>44</v>
      </c>
      <c r="J243" s="44" t="s">
        <v>1289</v>
      </c>
      <c r="K243" s="45" t="s">
        <v>46</v>
      </c>
      <c r="L243" s="46">
        <v>5</v>
      </c>
      <c r="M243" s="78" t="str">
        <f>IFERROR(VLOOKUP(A243,#REF!,7,FALSE),"NÃO TEM")</f>
        <v>NÃO TEM</v>
      </c>
      <c r="N243" s="78" t="e">
        <f t="shared" si="30"/>
        <v>#VALUE!</v>
      </c>
      <c r="O243" s="79" t="e">
        <f t="shared" si="31"/>
        <v>#VALUE!</v>
      </c>
      <c r="P243" s="47" t="e">
        <f t="shared" si="32"/>
        <v>#VALUE!</v>
      </c>
      <c r="Q243" s="23"/>
      <c r="R243" s="5" t="e">
        <f t="shared" si="26"/>
        <v>#VALUE!</v>
      </c>
    </row>
    <row r="244" spans="1:18" ht="24" x14ac:dyDescent="0.2">
      <c r="A244" s="45" t="s">
        <v>1455</v>
      </c>
      <c r="B244" s="24" t="s">
        <v>419</v>
      </c>
      <c r="C244" s="24" t="s">
        <v>44</v>
      </c>
      <c r="D244" s="6" t="s">
        <v>420</v>
      </c>
      <c r="E244" s="24" t="s">
        <v>46</v>
      </c>
      <c r="F244" s="25">
        <v>15</v>
      </c>
      <c r="G244" s="76">
        <v>0</v>
      </c>
      <c r="H244" s="24" t="s">
        <v>419</v>
      </c>
      <c r="I244" s="24" t="s">
        <v>44</v>
      </c>
      <c r="J244" s="48" t="s">
        <v>420</v>
      </c>
      <c r="K244" s="45" t="s">
        <v>46</v>
      </c>
      <c r="L244" s="46">
        <v>15</v>
      </c>
      <c r="M244" s="78" t="str">
        <f>IFERROR(VLOOKUP(A244,#REF!,7,FALSE),"NÃO TEM")</f>
        <v>NÃO TEM</v>
      </c>
      <c r="N244" s="78" t="e">
        <f t="shared" si="30"/>
        <v>#VALUE!</v>
      </c>
      <c r="O244" s="79" t="e">
        <f t="shared" si="31"/>
        <v>#VALUE!</v>
      </c>
      <c r="P244" s="47" t="e">
        <f t="shared" si="32"/>
        <v>#VALUE!</v>
      </c>
      <c r="Q244" s="23"/>
      <c r="R244" s="5" t="e">
        <f t="shared" si="26"/>
        <v>#VALUE!</v>
      </c>
    </row>
    <row r="245" spans="1:18" ht="24" x14ac:dyDescent="0.2">
      <c r="A245" s="45" t="s">
        <v>1456</v>
      </c>
      <c r="B245" s="24" t="s">
        <v>421</v>
      </c>
      <c r="C245" s="24" t="s">
        <v>44</v>
      </c>
      <c r="D245" s="40" t="s">
        <v>1290</v>
      </c>
      <c r="E245" s="24" t="s">
        <v>46</v>
      </c>
      <c r="F245" s="25">
        <v>4</v>
      </c>
      <c r="G245" s="76">
        <v>0</v>
      </c>
      <c r="H245" s="24" t="s">
        <v>421</v>
      </c>
      <c r="I245" s="24" t="s">
        <v>44</v>
      </c>
      <c r="J245" s="44" t="s">
        <v>1290</v>
      </c>
      <c r="K245" s="45" t="s">
        <v>46</v>
      </c>
      <c r="L245" s="46">
        <v>4</v>
      </c>
      <c r="M245" s="78" t="str">
        <f>IFERROR(VLOOKUP(A245,#REF!,7,FALSE),"NÃO TEM")</f>
        <v>NÃO TEM</v>
      </c>
      <c r="N245" s="78" t="e">
        <f t="shared" si="30"/>
        <v>#VALUE!</v>
      </c>
      <c r="O245" s="79" t="e">
        <f t="shared" si="31"/>
        <v>#VALUE!</v>
      </c>
      <c r="P245" s="47" t="e">
        <f t="shared" si="32"/>
        <v>#VALUE!</v>
      </c>
      <c r="Q245" s="23"/>
      <c r="R245" s="5" t="e">
        <f t="shared" si="26"/>
        <v>#VALUE!</v>
      </c>
    </row>
    <row r="246" spans="1:18" ht="24" x14ac:dyDescent="0.2">
      <c r="A246" s="45" t="s">
        <v>1457</v>
      </c>
      <c r="B246" s="77">
        <v>89485</v>
      </c>
      <c r="C246" s="24" t="s">
        <v>39</v>
      </c>
      <c r="D246" s="6" t="s">
        <v>422</v>
      </c>
      <c r="E246" s="24" t="s">
        <v>46</v>
      </c>
      <c r="F246" s="25">
        <v>6</v>
      </c>
      <c r="G246" s="76">
        <v>0.66669999999999996</v>
      </c>
      <c r="H246" s="77">
        <v>89485</v>
      </c>
      <c r="I246" s="24" t="s">
        <v>39</v>
      </c>
      <c r="J246" s="48" t="s">
        <v>423</v>
      </c>
      <c r="K246" s="45" t="s">
        <v>46</v>
      </c>
      <c r="L246" s="46">
        <v>2</v>
      </c>
      <c r="M246" s="78" t="str">
        <f>IFERROR(VLOOKUP(A246,#REF!,7,FALSE),"NÃO TEM")</f>
        <v>NÃO TEM</v>
      </c>
      <c r="N246" s="78" t="e">
        <f t="shared" si="30"/>
        <v>#VALUE!</v>
      </c>
      <c r="O246" s="79" t="e">
        <f t="shared" si="31"/>
        <v>#VALUE!</v>
      </c>
      <c r="P246" s="47" t="e">
        <f t="shared" si="32"/>
        <v>#VALUE!</v>
      </c>
      <c r="Q246" s="23"/>
      <c r="R246" s="5" t="e">
        <f t="shared" si="26"/>
        <v>#VALUE!</v>
      </c>
    </row>
    <row r="247" spans="1:18" ht="24" x14ac:dyDescent="0.2">
      <c r="A247" s="45" t="s">
        <v>1458</v>
      </c>
      <c r="B247" s="77">
        <v>89493</v>
      </c>
      <c r="C247" s="24" t="s">
        <v>39</v>
      </c>
      <c r="D247" s="6" t="s">
        <v>424</v>
      </c>
      <c r="E247" s="24" t="s">
        <v>46</v>
      </c>
      <c r="F247" s="25">
        <v>2</v>
      </c>
      <c r="G247" s="76">
        <v>0</v>
      </c>
      <c r="H247" s="77">
        <v>89493</v>
      </c>
      <c r="I247" s="24" t="s">
        <v>39</v>
      </c>
      <c r="J247" s="48" t="s">
        <v>425</v>
      </c>
      <c r="K247" s="45" t="s">
        <v>46</v>
      </c>
      <c r="L247" s="46">
        <v>2</v>
      </c>
      <c r="M247" s="78" t="str">
        <f>IFERROR(VLOOKUP(A247,#REF!,7,FALSE),"NÃO TEM")</f>
        <v>NÃO TEM</v>
      </c>
      <c r="N247" s="78" t="e">
        <f t="shared" si="30"/>
        <v>#VALUE!</v>
      </c>
      <c r="O247" s="79" t="e">
        <f t="shared" si="31"/>
        <v>#VALUE!</v>
      </c>
      <c r="P247" s="47" t="e">
        <f t="shared" si="32"/>
        <v>#VALUE!</v>
      </c>
      <c r="Q247" s="23"/>
      <c r="R247" s="5" t="e">
        <f t="shared" si="26"/>
        <v>#VALUE!</v>
      </c>
    </row>
    <row r="248" spans="1:18" ht="24" x14ac:dyDescent="0.2">
      <c r="A248" s="45" t="s">
        <v>1459</v>
      </c>
      <c r="B248" s="77">
        <v>89502</v>
      </c>
      <c r="C248" s="24" t="s">
        <v>39</v>
      </c>
      <c r="D248" s="6" t="s">
        <v>426</v>
      </c>
      <c r="E248" s="24" t="s">
        <v>46</v>
      </c>
      <c r="F248" s="25">
        <v>2</v>
      </c>
      <c r="G248" s="76">
        <v>0</v>
      </c>
      <c r="H248" s="77">
        <v>89502</v>
      </c>
      <c r="I248" s="24" t="s">
        <v>39</v>
      </c>
      <c r="J248" s="48" t="s">
        <v>427</v>
      </c>
      <c r="K248" s="45" t="s">
        <v>46</v>
      </c>
      <c r="L248" s="46">
        <v>2</v>
      </c>
      <c r="M248" s="78" t="str">
        <f>IFERROR(VLOOKUP(A248,#REF!,7,FALSE),"NÃO TEM")</f>
        <v>NÃO TEM</v>
      </c>
      <c r="N248" s="78" t="e">
        <f t="shared" si="30"/>
        <v>#VALUE!</v>
      </c>
      <c r="O248" s="79" t="e">
        <f t="shared" si="31"/>
        <v>#VALUE!</v>
      </c>
      <c r="P248" s="47" t="e">
        <f t="shared" si="32"/>
        <v>#VALUE!</v>
      </c>
      <c r="Q248" s="23"/>
      <c r="R248" s="5" t="e">
        <f t="shared" si="26"/>
        <v>#VALUE!</v>
      </c>
    </row>
    <row r="249" spans="1:18" ht="24" x14ac:dyDescent="0.2">
      <c r="A249" s="45" t="s">
        <v>1460</v>
      </c>
      <c r="B249" s="77">
        <v>89515</v>
      </c>
      <c r="C249" s="24" t="s">
        <v>39</v>
      </c>
      <c r="D249" s="6" t="s">
        <v>428</v>
      </c>
      <c r="E249" s="24" t="s">
        <v>46</v>
      </c>
      <c r="F249" s="25">
        <v>2</v>
      </c>
      <c r="G249" s="76">
        <v>0</v>
      </c>
      <c r="H249" s="77">
        <v>89515</v>
      </c>
      <c r="I249" s="24" t="s">
        <v>39</v>
      </c>
      <c r="J249" s="48" t="s">
        <v>429</v>
      </c>
      <c r="K249" s="45" t="s">
        <v>46</v>
      </c>
      <c r="L249" s="46">
        <v>2</v>
      </c>
      <c r="M249" s="78" t="str">
        <f>IFERROR(VLOOKUP(A249,#REF!,7,FALSE),"NÃO TEM")</f>
        <v>NÃO TEM</v>
      </c>
      <c r="N249" s="78" t="e">
        <f t="shared" si="30"/>
        <v>#VALUE!</v>
      </c>
      <c r="O249" s="79" t="e">
        <f t="shared" si="31"/>
        <v>#VALUE!</v>
      </c>
      <c r="P249" s="47" t="e">
        <f t="shared" si="32"/>
        <v>#VALUE!</v>
      </c>
      <c r="Q249" s="23"/>
      <c r="R249" s="5" t="e">
        <f t="shared" si="26"/>
        <v>#VALUE!</v>
      </c>
    </row>
    <row r="250" spans="1:18" ht="24" x14ac:dyDescent="0.2">
      <c r="A250" s="45" t="s">
        <v>1461</v>
      </c>
      <c r="B250" s="77">
        <v>89523</v>
      </c>
      <c r="C250" s="24" t="s">
        <v>39</v>
      </c>
      <c r="D250" s="6" t="s">
        <v>430</v>
      </c>
      <c r="E250" s="24" t="s">
        <v>46</v>
      </c>
      <c r="F250" s="25">
        <v>2</v>
      </c>
      <c r="G250" s="76">
        <v>0</v>
      </c>
      <c r="H250" s="77">
        <v>89523</v>
      </c>
      <c r="I250" s="24" t="s">
        <v>39</v>
      </c>
      <c r="J250" s="48" t="s">
        <v>431</v>
      </c>
      <c r="K250" s="45" t="s">
        <v>46</v>
      </c>
      <c r="L250" s="46">
        <v>2</v>
      </c>
      <c r="M250" s="78" t="str">
        <f>IFERROR(VLOOKUP(A250,#REF!,7,FALSE),"NÃO TEM")</f>
        <v>NÃO TEM</v>
      </c>
      <c r="N250" s="78" t="e">
        <f t="shared" si="30"/>
        <v>#VALUE!</v>
      </c>
      <c r="O250" s="79" t="e">
        <f t="shared" si="31"/>
        <v>#VALUE!</v>
      </c>
      <c r="P250" s="47" t="e">
        <f t="shared" si="32"/>
        <v>#VALUE!</v>
      </c>
      <c r="Q250" s="23"/>
      <c r="R250" s="5" t="e">
        <f t="shared" si="26"/>
        <v>#VALUE!</v>
      </c>
    </row>
    <row r="251" spans="1:18" ht="24" x14ac:dyDescent="0.2">
      <c r="A251" s="45" t="s">
        <v>1462</v>
      </c>
      <c r="B251" s="77">
        <v>89358</v>
      </c>
      <c r="C251" s="24" t="s">
        <v>39</v>
      </c>
      <c r="D251" s="6" t="s">
        <v>432</v>
      </c>
      <c r="E251" s="24" t="s">
        <v>46</v>
      </c>
      <c r="F251" s="25">
        <v>3</v>
      </c>
      <c r="G251" s="76">
        <v>0</v>
      </c>
      <c r="H251" s="77">
        <v>89358</v>
      </c>
      <c r="I251" s="24" t="s">
        <v>39</v>
      </c>
      <c r="J251" s="48" t="s">
        <v>433</v>
      </c>
      <c r="K251" s="45" t="s">
        <v>46</v>
      </c>
      <c r="L251" s="46">
        <v>3</v>
      </c>
      <c r="M251" s="78" t="str">
        <f>IFERROR(VLOOKUP(A251,#REF!,7,FALSE),"NÃO TEM")</f>
        <v>NÃO TEM</v>
      </c>
      <c r="N251" s="78" t="e">
        <f t="shared" si="30"/>
        <v>#VALUE!</v>
      </c>
      <c r="O251" s="79" t="e">
        <f t="shared" si="31"/>
        <v>#VALUE!</v>
      </c>
      <c r="P251" s="47" t="e">
        <f t="shared" si="32"/>
        <v>#VALUE!</v>
      </c>
      <c r="Q251" s="23"/>
      <c r="R251" s="5" t="e">
        <f t="shared" si="26"/>
        <v>#VALUE!</v>
      </c>
    </row>
    <row r="252" spans="1:18" ht="24" x14ac:dyDescent="0.2">
      <c r="A252" s="45" t="s">
        <v>1463</v>
      </c>
      <c r="B252" s="77">
        <v>89362</v>
      </c>
      <c r="C252" s="24" t="s">
        <v>39</v>
      </c>
      <c r="D252" s="6" t="s">
        <v>434</v>
      </c>
      <c r="E252" s="24" t="s">
        <v>46</v>
      </c>
      <c r="F252" s="25">
        <v>151</v>
      </c>
      <c r="G252" s="76">
        <v>0.88080000000000003</v>
      </c>
      <c r="H252" s="77">
        <v>89362</v>
      </c>
      <c r="I252" s="24" t="s">
        <v>39</v>
      </c>
      <c r="J252" s="48" t="s">
        <v>435</v>
      </c>
      <c r="K252" s="45" t="s">
        <v>46</v>
      </c>
      <c r="L252" s="46">
        <v>18</v>
      </c>
      <c r="M252" s="78" t="str">
        <f>IFERROR(VLOOKUP(A252,#REF!,7,FALSE),"NÃO TEM")</f>
        <v>NÃO TEM</v>
      </c>
      <c r="N252" s="78" t="e">
        <f t="shared" si="30"/>
        <v>#VALUE!</v>
      </c>
      <c r="O252" s="79" t="e">
        <f t="shared" ref="O252:O262" si="33">N252*L252</f>
        <v>#VALUE!</v>
      </c>
      <c r="P252" s="47" t="e">
        <f t="shared" si="32"/>
        <v>#VALUE!</v>
      </c>
      <c r="Q252" s="23"/>
      <c r="R252" s="5" t="e">
        <f t="shared" si="26"/>
        <v>#VALUE!</v>
      </c>
    </row>
    <row r="253" spans="1:18" ht="24" x14ac:dyDescent="0.2">
      <c r="A253" s="45" t="s">
        <v>1464</v>
      </c>
      <c r="B253" s="77">
        <v>89367</v>
      </c>
      <c r="C253" s="24" t="s">
        <v>39</v>
      </c>
      <c r="D253" s="6" t="s">
        <v>436</v>
      </c>
      <c r="E253" s="24" t="s">
        <v>46</v>
      </c>
      <c r="F253" s="25">
        <v>3</v>
      </c>
      <c r="G253" s="76">
        <v>0.33329999999999999</v>
      </c>
      <c r="H253" s="77">
        <v>89367</v>
      </c>
      <c r="I253" s="24" t="s">
        <v>39</v>
      </c>
      <c r="J253" s="48" t="s">
        <v>437</v>
      </c>
      <c r="K253" s="45" t="s">
        <v>46</v>
      </c>
      <c r="L253" s="46">
        <v>2</v>
      </c>
      <c r="M253" s="78" t="str">
        <f>IFERROR(VLOOKUP(A253,#REF!,7,FALSE),"NÃO TEM")</f>
        <v>NÃO TEM</v>
      </c>
      <c r="N253" s="78" t="e">
        <f t="shared" si="30"/>
        <v>#VALUE!</v>
      </c>
      <c r="O253" s="79" t="e">
        <f t="shared" si="33"/>
        <v>#VALUE!</v>
      </c>
      <c r="P253" s="47" t="e">
        <f t="shared" si="32"/>
        <v>#VALUE!</v>
      </c>
      <c r="Q253" s="23"/>
      <c r="R253" s="5" t="e">
        <f t="shared" si="26"/>
        <v>#VALUE!</v>
      </c>
    </row>
    <row r="254" spans="1:18" ht="24" x14ac:dyDescent="0.2">
      <c r="A254" s="45" t="s">
        <v>1465</v>
      </c>
      <c r="B254" s="77">
        <v>89501</v>
      </c>
      <c r="C254" s="24" t="s">
        <v>39</v>
      </c>
      <c r="D254" s="6" t="s">
        <v>438</v>
      </c>
      <c r="E254" s="24" t="s">
        <v>46</v>
      </c>
      <c r="F254" s="25">
        <v>20</v>
      </c>
      <c r="G254" s="76">
        <v>0.6</v>
      </c>
      <c r="H254" s="77">
        <v>89501</v>
      </c>
      <c r="I254" s="24" t="s">
        <v>39</v>
      </c>
      <c r="J254" s="48" t="s">
        <v>439</v>
      </c>
      <c r="K254" s="45" t="s">
        <v>46</v>
      </c>
      <c r="L254" s="46">
        <v>8</v>
      </c>
      <c r="M254" s="78" t="str">
        <f>IFERROR(VLOOKUP(A254,#REF!,7,FALSE),"NÃO TEM")</f>
        <v>NÃO TEM</v>
      </c>
      <c r="N254" s="78" t="e">
        <f t="shared" si="30"/>
        <v>#VALUE!</v>
      </c>
      <c r="O254" s="79" t="e">
        <f t="shared" si="33"/>
        <v>#VALUE!</v>
      </c>
      <c r="P254" s="47" t="e">
        <f t="shared" si="32"/>
        <v>#VALUE!</v>
      </c>
      <c r="Q254" s="23"/>
      <c r="R254" s="5" t="e">
        <f t="shared" si="26"/>
        <v>#VALUE!</v>
      </c>
    </row>
    <row r="255" spans="1:18" ht="24" x14ac:dyDescent="0.2">
      <c r="A255" s="45" t="s">
        <v>1466</v>
      </c>
      <c r="B255" s="77">
        <v>89505</v>
      </c>
      <c r="C255" s="24" t="s">
        <v>39</v>
      </c>
      <c r="D255" s="6" t="s">
        <v>440</v>
      </c>
      <c r="E255" s="24" t="s">
        <v>46</v>
      </c>
      <c r="F255" s="25">
        <v>11</v>
      </c>
      <c r="G255" s="76">
        <v>0.63639999999999997</v>
      </c>
      <c r="H255" s="77">
        <v>89505</v>
      </c>
      <c r="I255" s="24" t="s">
        <v>39</v>
      </c>
      <c r="J255" s="48" t="s">
        <v>441</v>
      </c>
      <c r="K255" s="45" t="s">
        <v>46</v>
      </c>
      <c r="L255" s="46">
        <v>4</v>
      </c>
      <c r="M255" s="78" t="str">
        <f>IFERROR(VLOOKUP(A255,#REF!,7,FALSE),"NÃO TEM")</f>
        <v>NÃO TEM</v>
      </c>
      <c r="N255" s="78" t="e">
        <f t="shared" si="30"/>
        <v>#VALUE!</v>
      </c>
      <c r="O255" s="79" t="e">
        <f t="shared" si="33"/>
        <v>#VALUE!</v>
      </c>
      <c r="P255" s="47" t="e">
        <f t="shared" si="32"/>
        <v>#VALUE!</v>
      </c>
      <c r="Q255" s="23"/>
      <c r="R255" s="5" t="e">
        <f t="shared" si="26"/>
        <v>#VALUE!</v>
      </c>
    </row>
    <row r="256" spans="1:18" ht="24" x14ac:dyDescent="0.2">
      <c r="A256" s="45" t="s">
        <v>1467</v>
      </c>
      <c r="B256" s="77">
        <v>89521</v>
      </c>
      <c r="C256" s="24" t="s">
        <v>39</v>
      </c>
      <c r="D256" s="6" t="s">
        <v>442</v>
      </c>
      <c r="E256" s="24" t="s">
        <v>46</v>
      </c>
      <c r="F256" s="25">
        <v>2</v>
      </c>
      <c r="G256" s="76">
        <v>0</v>
      </c>
      <c r="H256" s="77">
        <v>89521</v>
      </c>
      <c r="I256" s="24" t="s">
        <v>39</v>
      </c>
      <c r="J256" s="48" t="s">
        <v>443</v>
      </c>
      <c r="K256" s="45" t="s">
        <v>46</v>
      </c>
      <c r="L256" s="46">
        <v>2</v>
      </c>
      <c r="M256" s="78" t="str">
        <f>IFERROR(VLOOKUP(A256,#REF!,7,FALSE),"NÃO TEM")</f>
        <v>NÃO TEM</v>
      </c>
      <c r="N256" s="78" t="e">
        <f t="shared" si="30"/>
        <v>#VALUE!</v>
      </c>
      <c r="O256" s="79" t="e">
        <f t="shared" si="33"/>
        <v>#VALUE!</v>
      </c>
      <c r="P256" s="47" t="e">
        <f t="shared" si="32"/>
        <v>#VALUE!</v>
      </c>
      <c r="Q256" s="23"/>
      <c r="R256" s="5" t="e">
        <f t="shared" si="26"/>
        <v>#VALUE!</v>
      </c>
    </row>
    <row r="257" spans="1:18" ht="24" x14ac:dyDescent="0.2">
      <c r="A257" s="45" t="s">
        <v>1468</v>
      </c>
      <c r="B257" s="77">
        <v>89521</v>
      </c>
      <c r="C257" s="24" t="s">
        <v>39</v>
      </c>
      <c r="D257" s="6" t="s">
        <v>444</v>
      </c>
      <c r="E257" s="24" t="s">
        <v>46</v>
      </c>
      <c r="F257" s="25">
        <v>10</v>
      </c>
      <c r="G257" s="76">
        <v>0.2</v>
      </c>
      <c r="H257" s="77">
        <v>89521</v>
      </c>
      <c r="I257" s="24" t="s">
        <v>39</v>
      </c>
      <c r="J257" s="48" t="s">
        <v>445</v>
      </c>
      <c r="K257" s="45" t="s">
        <v>46</v>
      </c>
      <c r="L257" s="46">
        <v>8</v>
      </c>
      <c r="M257" s="78" t="str">
        <f>IFERROR(VLOOKUP(A257,#REF!,7,FALSE),"NÃO TEM")</f>
        <v>NÃO TEM</v>
      </c>
      <c r="N257" s="78" t="e">
        <f t="shared" si="30"/>
        <v>#VALUE!</v>
      </c>
      <c r="O257" s="79" t="e">
        <f t="shared" si="33"/>
        <v>#VALUE!</v>
      </c>
      <c r="P257" s="47" t="e">
        <f t="shared" si="32"/>
        <v>#VALUE!</v>
      </c>
      <c r="Q257" s="23"/>
      <c r="R257" s="5" t="e">
        <f t="shared" si="26"/>
        <v>#VALUE!</v>
      </c>
    </row>
    <row r="258" spans="1:18" ht="24" x14ac:dyDescent="0.2">
      <c r="A258" s="45" t="s">
        <v>1469</v>
      </c>
      <c r="B258" s="77">
        <v>89529</v>
      </c>
      <c r="C258" s="24" t="s">
        <v>39</v>
      </c>
      <c r="D258" s="6" t="s">
        <v>446</v>
      </c>
      <c r="E258" s="24" t="s">
        <v>46</v>
      </c>
      <c r="F258" s="25">
        <v>7</v>
      </c>
      <c r="G258" s="76">
        <v>0</v>
      </c>
      <c r="H258" s="77">
        <v>89529</v>
      </c>
      <c r="I258" s="24" t="s">
        <v>39</v>
      </c>
      <c r="J258" s="48" t="s">
        <v>447</v>
      </c>
      <c r="K258" s="45" t="s">
        <v>46</v>
      </c>
      <c r="L258" s="46">
        <v>7</v>
      </c>
      <c r="M258" s="78" t="str">
        <f>IFERROR(VLOOKUP(A258,#REF!,7,FALSE),"NÃO TEM")</f>
        <v>NÃO TEM</v>
      </c>
      <c r="N258" s="78" t="e">
        <f t="shared" si="30"/>
        <v>#VALUE!</v>
      </c>
      <c r="O258" s="79" t="e">
        <f t="shared" si="33"/>
        <v>#VALUE!</v>
      </c>
      <c r="P258" s="47" t="e">
        <f t="shared" si="32"/>
        <v>#VALUE!</v>
      </c>
      <c r="Q258" s="23"/>
      <c r="R258" s="5" t="e">
        <f t="shared" si="26"/>
        <v>#VALUE!</v>
      </c>
    </row>
    <row r="259" spans="1:18" ht="24" x14ac:dyDescent="0.2">
      <c r="A259" s="45" t="s">
        <v>1470</v>
      </c>
      <c r="B259" s="77">
        <v>89645</v>
      </c>
      <c r="C259" s="24" t="s">
        <v>39</v>
      </c>
      <c r="D259" s="40" t="s">
        <v>1291</v>
      </c>
      <c r="E259" s="24" t="s">
        <v>46</v>
      </c>
      <c r="F259" s="25">
        <v>3</v>
      </c>
      <c r="G259" s="76">
        <v>0.66669999999999996</v>
      </c>
      <c r="H259" s="77">
        <v>89645</v>
      </c>
      <c r="I259" s="24" t="s">
        <v>39</v>
      </c>
      <c r="J259" s="48" t="s">
        <v>448</v>
      </c>
      <c r="K259" s="45" t="s">
        <v>46</v>
      </c>
      <c r="L259" s="46">
        <v>1</v>
      </c>
      <c r="M259" s="78" t="str">
        <f>IFERROR(VLOOKUP(A259,#REF!,7,FALSE),"NÃO TEM")</f>
        <v>NÃO TEM</v>
      </c>
      <c r="N259" s="78" t="e">
        <f t="shared" si="30"/>
        <v>#VALUE!</v>
      </c>
      <c r="O259" s="79" t="e">
        <f t="shared" si="33"/>
        <v>#VALUE!</v>
      </c>
      <c r="P259" s="47" t="e">
        <f t="shared" si="32"/>
        <v>#VALUE!</v>
      </c>
      <c r="Q259" s="23"/>
      <c r="R259" s="5" t="e">
        <f t="shared" si="26"/>
        <v>#VALUE!</v>
      </c>
    </row>
    <row r="260" spans="1:18" ht="24" x14ac:dyDescent="0.2">
      <c r="A260" s="45" t="s">
        <v>1471</v>
      </c>
      <c r="B260" s="77">
        <v>89412</v>
      </c>
      <c r="C260" s="24" t="s">
        <v>39</v>
      </c>
      <c r="D260" s="40" t="s">
        <v>1292</v>
      </c>
      <c r="E260" s="24" t="s">
        <v>46</v>
      </c>
      <c r="F260" s="25">
        <v>5</v>
      </c>
      <c r="G260" s="76">
        <v>0</v>
      </c>
      <c r="H260" s="77">
        <v>89412</v>
      </c>
      <c r="I260" s="24" t="s">
        <v>39</v>
      </c>
      <c r="J260" s="44" t="s">
        <v>1292</v>
      </c>
      <c r="K260" s="45" t="s">
        <v>46</v>
      </c>
      <c r="L260" s="46">
        <v>5</v>
      </c>
      <c r="M260" s="78" t="str">
        <f>IFERROR(VLOOKUP(A260,#REF!,7,FALSE),"NÃO TEM")</f>
        <v>NÃO TEM</v>
      </c>
      <c r="N260" s="78" t="e">
        <f t="shared" si="30"/>
        <v>#VALUE!</v>
      </c>
      <c r="O260" s="79" t="e">
        <f t="shared" si="33"/>
        <v>#VALUE!</v>
      </c>
      <c r="P260" s="47" t="e">
        <f t="shared" si="32"/>
        <v>#VALUE!</v>
      </c>
      <c r="Q260" s="23"/>
      <c r="R260" s="5" t="e">
        <f t="shared" si="26"/>
        <v>#VALUE!</v>
      </c>
    </row>
    <row r="261" spans="1:18" ht="24" x14ac:dyDescent="0.2">
      <c r="A261" s="45" t="s">
        <v>1472</v>
      </c>
      <c r="B261" s="77">
        <v>90373</v>
      </c>
      <c r="C261" s="24" t="s">
        <v>39</v>
      </c>
      <c r="D261" s="40" t="s">
        <v>1293</v>
      </c>
      <c r="E261" s="24" t="s">
        <v>46</v>
      </c>
      <c r="F261" s="25">
        <v>7</v>
      </c>
      <c r="G261" s="76">
        <v>0</v>
      </c>
      <c r="H261" s="77">
        <v>90373</v>
      </c>
      <c r="I261" s="24" t="s">
        <v>39</v>
      </c>
      <c r="J261" s="44" t="s">
        <v>1294</v>
      </c>
      <c r="K261" s="45" t="s">
        <v>46</v>
      </c>
      <c r="L261" s="46">
        <v>7</v>
      </c>
      <c r="M261" s="78" t="str">
        <f>IFERROR(VLOOKUP(A261,#REF!,7,FALSE),"NÃO TEM")</f>
        <v>NÃO TEM</v>
      </c>
      <c r="N261" s="78" t="e">
        <f t="shared" si="30"/>
        <v>#VALUE!</v>
      </c>
      <c r="O261" s="79" t="e">
        <f t="shared" si="33"/>
        <v>#VALUE!</v>
      </c>
      <c r="P261" s="47" t="e">
        <f t="shared" si="32"/>
        <v>#VALUE!</v>
      </c>
      <c r="Q261" s="23"/>
      <c r="R261" s="5" t="e">
        <f t="shared" si="26"/>
        <v>#VALUE!</v>
      </c>
    </row>
    <row r="262" spans="1:18" ht="36" x14ac:dyDescent="0.2">
      <c r="A262" s="45" t="s">
        <v>1473</v>
      </c>
      <c r="B262" s="77">
        <v>89645</v>
      </c>
      <c r="C262" s="24" t="s">
        <v>39</v>
      </c>
      <c r="D262" s="40" t="s">
        <v>1295</v>
      </c>
      <c r="E262" s="24" t="s">
        <v>46</v>
      </c>
      <c r="F262" s="25">
        <v>88</v>
      </c>
      <c r="G262" s="76">
        <v>0.77270000000000005</v>
      </c>
      <c r="H262" s="77">
        <v>89645</v>
      </c>
      <c r="I262" s="24" t="s">
        <v>39</v>
      </c>
      <c r="J262" s="44" t="s">
        <v>1295</v>
      </c>
      <c r="K262" s="45" t="s">
        <v>46</v>
      </c>
      <c r="L262" s="46">
        <v>20</v>
      </c>
      <c r="M262" s="78" t="str">
        <f>IFERROR(VLOOKUP(A262,#REF!,7,FALSE),"NÃO TEM")</f>
        <v>NÃO TEM</v>
      </c>
      <c r="N262" s="78" t="e">
        <f t="shared" si="30"/>
        <v>#VALUE!</v>
      </c>
      <c r="O262" s="79" t="e">
        <f t="shared" si="33"/>
        <v>#VALUE!</v>
      </c>
      <c r="P262" s="47" t="e">
        <f t="shared" si="32"/>
        <v>#VALUE!</v>
      </c>
      <c r="Q262" s="23"/>
      <c r="R262" s="5" t="e">
        <f t="shared" si="26"/>
        <v>#VALUE!</v>
      </c>
    </row>
    <row r="263" spans="1:18" x14ac:dyDescent="0.2">
      <c r="A263" s="87" t="s">
        <v>1474</v>
      </c>
      <c r="B263" s="77">
        <v>89424</v>
      </c>
      <c r="C263" s="24" t="s">
        <v>39</v>
      </c>
      <c r="D263" s="6" t="s">
        <v>449</v>
      </c>
      <c r="E263" s="24" t="s">
        <v>46</v>
      </c>
      <c r="F263" s="25">
        <v>15</v>
      </c>
      <c r="G263" s="76">
        <v>1</v>
      </c>
      <c r="H263" s="77">
        <v>89424</v>
      </c>
      <c r="I263" s="24" t="s">
        <v>39</v>
      </c>
      <c r="J263" s="6" t="s">
        <v>449</v>
      </c>
      <c r="K263" s="24" t="s">
        <v>46</v>
      </c>
      <c r="L263" s="25">
        <v>0</v>
      </c>
      <c r="M263" s="26">
        <v>0</v>
      </c>
      <c r="N263" s="26">
        <v>0</v>
      </c>
      <c r="O263" s="26">
        <v>0</v>
      </c>
      <c r="P263" s="27">
        <v>0</v>
      </c>
      <c r="Q263" s="28"/>
      <c r="R263" s="5">
        <f t="shared" si="26"/>
        <v>0</v>
      </c>
    </row>
    <row r="264" spans="1:18" ht="36" x14ac:dyDescent="0.2">
      <c r="A264" s="87" t="s">
        <v>1475</v>
      </c>
      <c r="B264" s="77">
        <v>89980</v>
      </c>
      <c r="C264" s="24" t="s">
        <v>39</v>
      </c>
      <c r="D264" s="40" t="s">
        <v>1296</v>
      </c>
      <c r="E264" s="24" t="s">
        <v>46</v>
      </c>
      <c r="F264" s="25">
        <v>14</v>
      </c>
      <c r="G264" s="76">
        <v>1</v>
      </c>
      <c r="H264" s="77">
        <v>89980</v>
      </c>
      <c r="I264" s="24" t="s">
        <v>39</v>
      </c>
      <c r="J264" s="40" t="s">
        <v>1296</v>
      </c>
      <c r="K264" s="24" t="s">
        <v>46</v>
      </c>
      <c r="L264" s="25">
        <v>0</v>
      </c>
      <c r="M264" s="26">
        <v>0</v>
      </c>
      <c r="N264" s="26">
        <v>0</v>
      </c>
      <c r="O264" s="26">
        <v>0</v>
      </c>
      <c r="P264" s="27">
        <v>0</v>
      </c>
      <c r="Q264" s="28"/>
      <c r="R264" s="5">
        <f t="shared" si="26"/>
        <v>0</v>
      </c>
    </row>
    <row r="265" spans="1:18" ht="24" x14ac:dyDescent="0.2">
      <c r="A265" s="87" t="s">
        <v>1476</v>
      </c>
      <c r="B265" s="77">
        <v>89395</v>
      </c>
      <c r="C265" s="24" t="s">
        <v>39</v>
      </c>
      <c r="D265" s="6" t="s">
        <v>450</v>
      </c>
      <c r="E265" s="24" t="s">
        <v>46</v>
      </c>
      <c r="F265" s="25">
        <v>37</v>
      </c>
      <c r="G265" s="76">
        <v>1</v>
      </c>
      <c r="H265" s="77">
        <v>89395</v>
      </c>
      <c r="I265" s="24" t="s">
        <v>39</v>
      </c>
      <c r="J265" s="6" t="s">
        <v>450</v>
      </c>
      <c r="K265" s="24" t="s">
        <v>46</v>
      </c>
      <c r="L265" s="25">
        <v>0</v>
      </c>
      <c r="M265" s="26">
        <v>0</v>
      </c>
      <c r="N265" s="26">
        <v>0</v>
      </c>
      <c r="O265" s="26">
        <v>0</v>
      </c>
      <c r="P265" s="27">
        <v>0</v>
      </c>
      <c r="Q265" s="28"/>
      <c r="R265" s="5">
        <f t="shared" si="26"/>
        <v>0</v>
      </c>
    </row>
    <row r="266" spans="1:18" ht="24" x14ac:dyDescent="0.2">
      <c r="A266" s="87" t="s">
        <v>1477</v>
      </c>
      <c r="B266" s="77">
        <v>89443</v>
      </c>
      <c r="C266" s="24" t="s">
        <v>39</v>
      </c>
      <c r="D266" s="6" t="s">
        <v>451</v>
      </c>
      <c r="E266" s="24" t="s">
        <v>46</v>
      </c>
      <c r="F266" s="25">
        <v>1</v>
      </c>
      <c r="G266" s="76">
        <v>1</v>
      </c>
      <c r="H266" s="77">
        <v>89443</v>
      </c>
      <c r="I266" s="24" t="s">
        <v>39</v>
      </c>
      <c r="J266" s="6" t="s">
        <v>451</v>
      </c>
      <c r="K266" s="24" t="s">
        <v>46</v>
      </c>
      <c r="L266" s="25">
        <v>0</v>
      </c>
      <c r="M266" s="26">
        <v>0</v>
      </c>
      <c r="N266" s="26">
        <v>0</v>
      </c>
      <c r="O266" s="26">
        <v>0</v>
      </c>
      <c r="P266" s="27">
        <v>0</v>
      </c>
      <c r="Q266" s="28"/>
      <c r="R266" s="5">
        <f t="shared" si="26"/>
        <v>0</v>
      </c>
    </row>
    <row r="267" spans="1:18" ht="24" x14ac:dyDescent="0.2">
      <c r="A267" s="87" t="s">
        <v>1478</v>
      </c>
      <c r="B267" s="77">
        <v>89625</v>
      </c>
      <c r="C267" s="24" t="s">
        <v>39</v>
      </c>
      <c r="D267" s="6" t="s">
        <v>452</v>
      </c>
      <c r="E267" s="24" t="s">
        <v>46</v>
      </c>
      <c r="F267" s="25">
        <v>13</v>
      </c>
      <c r="G267" s="76">
        <v>1</v>
      </c>
      <c r="H267" s="77">
        <v>89625</v>
      </c>
      <c r="I267" s="24" t="s">
        <v>39</v>
      </c>
      <c r="J267" s="6" t="s">
        <v>452</v>
      </c>
      <c r="K267" s="24" t="s">
        <v>46</v>
      </c>
      <c r="L267" s="25">
        <v>0</v>
      </c>
      <c r="M267" s="26">
        <v>0</v>
      </c>
      <c r="N267" s="26">
        <v>0</v>
      </c>
      <c r="O267" s="26">
        <v>0</v>
      </c>
      <c r="P267" s="27">
        <v>0</v>
      </c>
      <c r="Q267" s="28"/>
      <c r="R267" s="5">
        <f t="shared" si="26"/>
        <v>0</v>
      </c>
    </row>
    <row r="268" spans="1:18" ht="24" x14ac:dyDescent="0.2">
      <c r="A268" s="87" t="s">
        <v>1479</v>
      </c>
      <c r="B268" s="77">
        <v>89628</v>
      </c>
      <c r="C268" s="24" t="s">
        <v>39</v>
      </c>
      <c r="D268" s="6" t="s">
        <v>453</v>
      </c>
      <c r="E268" s="24" t="s">
        <v>46</v>
      </c>
      <c r="F268" s="25">
        <v>12</v>
      </c>
      <c r="G268" s="76">
        <v>1</v>
      </c>
      <c r="H268" s="77">
        <v>89628</v>
      </c>
      <c r="I268" s="24" t="s">
        <v>39</v>
      </c>
      <c r="J268" s="6" t="s">
        <v>453</v>
      </c>
      <c r="K268" s="24" t="s">
        <v>46</v>
      </c>
      <c r="L268" s="25">
        <v>0</v>
      </c>
      <c r="M268" s="26">
        <v>0</v>
      </c>
      <c r="N268" s="26">
        <v>0</v>
      </c>
      <c r="O268" s="26">
        <v>0</v>
      </c>
      <c r="P268" s="27">
        <v>0</v>
      </c>
      <c r="Q268" s="28"/>
      <c r="R268" s="5">
        <f t="shared" ref="R268:R331" si="34">L268*M268</f>
        <v>0</v>
      </c>
    </row>
    <row r="269" spans="1:18" ht="24" x14ac:dyDescent="0.2">
      <c r="A269" s="87" t="s">
        <v>1480</v>
      </c>
      <c r="B269" s="77">
        <v>89566</v>
      </c>
      <c r="C269" s="24" t="s">
        <v>39</v>
      </c>
      <c r="D269" s="6" t="s">
        <v>454</v>
      </c>
      <c r="E269" s="24" t="s">
        <v>46</v>
      </c>
      <c r="F269" s="25">
        <v>3</v>
      </c>
      <c r="G269" s="76">
        <v>1</v>
      </c>
      <c r="H269" s="77">
        <v>89566</v>
      </c>
      <c r="I269" s="24" t="s">
        <v>39</v>
      </c>
      <c r="J269" s="6" t="s">
        <v>454</v>
      </c>
      <c r="K269" s="24" t="s">
        <v>46</v>
      </c>
      <c r="L269" s="25">
        <v>0</v>
      </c>
      <c r="M269" s="26">
        <v>0</v>
      </c>
      <c r="N269" s="26">
        <v>0</v>
      </c>
      <c r="O269" s="26">
        <v>0</v>
      </c>
      <c r="P269" s="27">
        <v>0</v>
      </c>
      <c r="Q269" s="28"/>
      <c r="R269" s="5">
        <f t="shared" si="34"/>
        <v>0</v>
      </c>
    </row>
    <row r="270" spans="1:18" ht="24" x14ac:dyDescent="0.2">
      <c r="A270" s="45" t="s">
        <v>1481</v>
      </c>
      <c r="B270" s="77">
        <v>89566</v>
      </c>
      <c r="C270" s="24" t="s">
        <v>39</v>
      </c>
      <c r="D270" s="6" t="s">
        <v>455</v>
      </c>
      <c r="E270" s="24" t="s">
        <v>46</v>
      </c>
      <c r="F270" s="25">
        <v>9</v>
      </c>
      <c r="G270" s="76">
        <v>0</v>
      </c>
      <c r="H270" s="77">
        <v>89566</v>
      </c>
      <c r="I270" s="24" t="s">
        <v>39</v>
      </c>
      <c r="J270" s="48" t="s">
        <v>455</v>
      </c>
      <c r="K270" s="45" t="s">
        <v>46</v>
      </c>
      <c r="L270" s="46">
        <v>9</v>
      </c>
      <c r="M270" s="78" t="str">
        <f>IFERROR(VLOOKUP(A270,#REF!,7,FALSE),"NÃO TEM")</f>
        <v>NÃO TEM</v>
      </c>
      <c r="N270" s="78" t="e">
        <f>M270*1.25</f>
        <v>#VALUE!</v>
      </c>
      <c r="O270" s="79" t="e">
        <f>N270*L270</f>
        <v>#VALUE!</v>
      </c>
      <c r="P270" s="47" t="e">
        <f>O270/$O$7</f>
        <v>#VALUE!</v>
      </c>
      <c r="Q270" s="23"/>
      <c r="R270" s="5" t="e">
        <f t="shared" si="34"/>
        <v>#VALUE!</v>
      </c>
    </row>
    <row r="271" spans="1:18" ht="24" x14ac:dyDescent="0.2">
      <c r="A271" s="45" t="s">
        <v>1482</v>
      </c>
      <c r="B271" s="77">
        <v>89559</v>
      </c>
      <c r="C271" s="24" t="s">
        <v>39</v>
      </c>
      <c r="D271" s="6" t="s">
        <v>456</v>
      </c>
      <c r="E271" s="24" t="s">
        <v>46</v>
      </c>
      <c r="F271" s="25">
        <v>2</v>
      </c>
      <c r="G271" s="76">
        <v>0</v>
      </c>
      <c r="H271" s="77">
        <v>89559</v>
      </c>
      <c r="I271" s="24" t="s">
        <v>39</v>
      </c>
      <c r="J271" s="48" t="s">
        <v>456</v>
      </c>
      <c r="K271" s="45" t="s">
        <v>46</v>
      </c>
      <c r="L271" s="46">
        <v>2</v>
      </c>
      <c r="M271" s="78" t="str">
        <f>IFERROR(VLOOKUP(A271,#REF!,7,FALSE),"NÃO TEM")</f>
        <v>NÃO TEM</v>
      </c>
      <c r="N271" s="78" t="e">
        <f>M271*1.25</f>
        <v>#VALUE!</v>
      </c>
      <c r="O271" s="79" t="e">
        <f>N271*L271</f>
        <v>#VALUE!</v>
      </c>
      <c r="P271" s="47" t="e">
        <f>O271/$O$7</f>
        <v>#VALUE!</v>
      </c>
      <c r="Q271" s="23"/>
      <c r="R271" s="5" t="e">
        <f t="shared" si="34"/>
        <v>#VALUE!</v>
      </c>
    </row>
    <row r="272" spans="1:18" ht="24" x14ac:dyDescent="0.2">
      <c r="A272" s="87" t="s">
        <v>1483</v>
      </c>
      <c r="B272" s="77">
        <v>89622</v>
      </c>
      <c r="C272" s="24" t="s">
        <v>39</v>
      </c>
      <c r="D272" s="6" t="s">
        <v>457</v>
      </c>
      <c r="E272" s="24" t="s">
        <v>46</v>
      </c>
      <c r="F272" s="25">
        <v>3</v>
      </c>
      <c r="G272" s="76">
        <v>1</v>
      </c>
      <c r="H272" s="77">
        <v>89622</v>
      </c>
      <c r="I272" s="24" t="s">
        <v>39</v>
      </c>
      <c r="J272" s="6" t="s">
        <v>457</v>
      </c>
      <c r="K272" s="24" t="s">
        <v>46</v>
      </c>
      <c r="L272" s="25">
        <v>0</v>
      </c>
      <c r="M272" s="26">
        <v>0</v>
      </c>
      <c r="N272" s="26">
        <v>0</v>
      </c>
      <c r="O272" s="26">
        <v>0</v>
      </c>
      <c r="P272" s="27">
        <v>0</v>
      </c>
      <c r="Q272" s="28"/>
      <c r="R272" s="5">
        <f t="shared" si="34"/>
        <v>0</v>
      </c>
    </row>
    <row r="273" spans="1:18" ht="24" x14ac:dyDescent="0.2">
      <c r="A273" s="87" t="s">
        <v>1484</v>
      </c>
      <c r="B273" s="77">
        <v>89627</v>
      </c>
      <c r="C273" s="24" t="s">
        <v>39</v>
      </c>
      <c r="D273" s="40" t="s">
        <v>1297</v>
      </c>
      <c r="E273" s="24" t="s">
        <v>46</v>
      </c>
      <c r="F273" s="25">
        <v>28</v>
      </c>
      <c r="G273" s="76">
        <v>1</v>
      </c>
      <c r="H273" s="77">
        <v>89627</v>
      </c>
      <c r="I273" s="24" t="s">
        <v>39</v>
      </c>
      <c r="J273" s="40" t="s">
        <v>1297</v>
      </c>
      <c r="K273" s="24" t="s">
        <v>46</v>
      </c>
      <c r="L273" s="25">
        <v>0</v>
      </c>
      <c r="M273" s="26">
        <v>0</v>
      </c>
      <c r="N273" s="26">
        <v>0</v>
      </c>
      <c r="O273" s="26">
        <v>0</v>
      </c>
      <c r="P273" s="27">
        <v>0</v>
      </c>
      <c r="Q273" s="28"/>
      <c r="R273" s="5">
        <f t="shared" si="34"/>
        <v>0</v>
      </c>
    </row>
    <row r="274" spans="1:18" ht="24" x14ac:dyDescent="0.2">
      <c r="A274" s="87" t="s">
        <v>1485</v>
      </c>
      <c r="B274" s="77">
        <v>89626</v>
      </c>
      <c r="C274" s="24" t="s">
        <v>39</v>
      </c>
      <c r="D274" s="40" t="s">
        <v>1298</v>
      </c>
      <c r="E274" s="24" t="s">
        <v>46</v>
      </c>
      <c r="F274" s="25">
        <v>1</v>
      </c>
      <c r="G274" s="76">
        <v>1</v>
      </c>
      <c r="H274" s="77">
        <v>89626</v>
      </c>
      <c r="I274" s="24" t="s">
        <v>39</v>
      </c>
      <c r="J274" s="40" t="s">
        <v>1298</v>
      </c>
      <c r="K274" s="24" t="s">
        <v>46</v>
      </c>
      <c r="L274" s="25">
        <v>0</v>
      </c>
      <c r="M274" s="26">
        <v>0</v>
      </c>
      <c r="N274" s="26">
        <v>0</v>
      </c>
      <c r="O274" s="26">
        <v>0</v>
      </c>
      <c r="P274" s="27">
        <v>0</v>
      </c>
      <c r="Q274" s="28"/>
      <c r="R274" s="5">
        <f t="shared" si="34"/>
        <v>0</v>
      </c>
    </row>
    <row r="275" spans="1:18" ht="24" x14ac:dyDescent="0.2">
      <c r="A275" s="87" t="s">
        <v>1486</v>
      </c>
      <c r="B275" s="77">
        <v>89630</v>
      </c>
      <c r="C275" s="24" t="s">
        <v>39</v>
      </c>
      <c r="D275" s="40" t="s">
        <v>1299</v>
      </c>
      <c r="E275" s="24" t="s">
        <v>46</v>
      </c>
      <c r="F275" s="25">
        <v>11</v>
      </c>
      <c r="G275" s="76">
        <v>1</v>
      </c>
      <c r="H275" s="77">
        <v>89630</v>
      </c>
      <c r="I275" s="24" t="s">
        <v>39</v>
      </c>
      <c r="J275" s="40" t="s">
        <v>1299</v>
      </c>
      <c r="K275" s="24" t="s">
        <v>46</v>
      </c>
      <c r="L275" s="25">
        <v>0</v>
      </c>
      <c r="M275" s="26">
        <v>0</v>
      </c>
      <c r="N275" s="26">
        <v>0</v>
      </c>
      <c r="O275" s="26">
        <v>0</v>
      </c>
      <c r="P275" s="27">
        <v>0</v>
      </c>
      <c r="Q275" s="28"/>
      <c r="R275" s="5">
        <f t="shared" si="34"/>
        <v>0</v>
      </c>
    </row>
    <row r="276" spans="1:18" ht="24" x14ac:dyDescent="0.2">
      <c r="A276" s="87" t="s">
        <v>1487</v>
      </c>
      <c r="B276" s="77">
        <v>89630</v>
      </c>
      <c r="C276" s="24" t="s">
        <v>39</v>
      </c>
      <c r="D276" s="40" t="s">
        <v>1300</v>
      </c>
      <c r="E276" s="24" t="s">
        <v>46</v>
      </c>
      <c r="F276" s="25">
        <v>5</v>
      </c>
      <c r="G276" s="76">
        <v>1</v>
      </c>
      <c r="H276" s="77">
        <v>89630</v>
      </c>
      <c r="I276" s="24" t="s">
        <v>39</v>
      </c>
      <c r="J276" s="40" t="s">
        <v>1300</v>
      </c>
      <c r="K276" s="24" t="s">
        <v>46</v>
      </c>
      <c r="L276" s="25">
        <v>0</v>
      </c>
      <c r="M276" s="26">
        <v>0</v>
      </c>
      <c r="N276" s="26">
        <v>0</v>
      </c>
      <c r="O276" s="26">
        <v>0</v>
      </c>
      <c r="P276" s="27">
        <v>0</v>
      </c>
      <c r="Q276" s="28"/>
      <c r="R276" s="5">
        <f t="shared" si="34"/>
        <v>0</v>
      </c>
    </row>
    <row r="277" spans="1:18" ht="24" x14ac:dyDescent="0.2">
      <c r="A277" s="45" t="s">
        <v>1488</v>
      </c>
      <c r="B277" s="77">
        <v>89632</v>
      </c>
      <c r="C277" s="24" t="s">
        <v>39</v>
      </c>
      <c r="D277" s="40" t="s">
        <v>1301</v>
      </c>
      <c r="E277" s="24" t="s">
        <v>46</v>
      </c>
      <c r="F277" s="25">
        <v>5</v>
      </c>
      <c r="G277" s="76">
        <v>0</v>
      </c>
      <c r="H277" s="77">
        <v>89632</v>
      </c>
      <c r="I277" s="24" t="s">
        <v>39</v>
      </c>
      <c r="J277" s="48" t="s">
        <v>458</v>
      </c>
      <c r="K277" s="45" t="s">
        <v>46</v>
      </c>
      <c r="L277" s="46">
        <v>5</v>
      </c>
      <c r="M277" s="78" t="str">
        <f>IFERROR(VLOOKUP(A277,#REF!,7,FALSE),"NÃO TEM")</f>
        <v>NÃO TEM</v>
      </c>
      <c r="N277" s="78" t="e">
        <f>M277*1.25</f>
        <v>#VALUE!</v>
      </c>
      <c r="O277" s="79" t="e">
        <f>N277*L277</f>
        <v>#VALUE!</v>
      </c>
      <c r="P277" s="47" t="e">
        <f>O277/$O$7</f>
        <v>#VALUE!</v>
      </c>
      <c r="Q277" s="23"/>
      <c r="R277" s="5" t="e">
        <f t="shared" si="34"/>
        <v>#VALUE!</v>
      </c>
    </row>
    <row r="278" spans="1:18" ht="24" x14ac:dyDescent="0.2">
      <c r="A278" s="87" t="s">
        <v>1489</v>
      </c>
      <c r="B278" s="77">
        <v>89632</v>
      </c>
      <c r="C278" s="24" t="s">
        <v>39</v>
      </c>
      <c r="D278" s="40" t="s">
        <v>1302</v>
      </c>
      <c r="E278" s="24" t="s">
        <v>46</v>
      </c>
      <c r="F278" s="25">
        <v>2</v>
      </c>
      <c r="G278" s="76">
        <v>1</v>
      </c>
      <c r="H278" s="77">
        <v>89632</v>
      </c>
      <c r="I278" s="24" t="s">
        <v>39</v>
      </c>
      <c r="J278" s="40" t="s">
        <v>1302</v>
      </c>
      <c r="K278" s="24" t="s">
        <v>46</v>
      </c>
      <c r="L278" s="25">
        <v>0</v>
      </c>
      <c r="M278" s="26">
        <v>0</v>
      </c>
      <c r="N278" s="26">
        <v>0</v>
      </c>
      <c r="O278" s="26">
        <v>0</v>
      </c>
      <c r="P278" s="27">
        <v>0</v>
      </c>
      <c r="Q278" s="28"/>
      <c r="R278" s="5">
        <f t="shared" si="34"/>
        <v>0</v>
      </c>
    </row>
    <row r="279" spans="1:18" ht="36" x14ac:dyDescent="0.2">
      <c r="A279" s="87" t="s">
        <v>1490</v>
      </c>
      <c r="B279" s="77">
        <v>89394</v>
      </c>
      <c r="C279" s="24" t="s">
        <v>39</v>
      </c>
      <c r="D279" s="6" t="s">
        <v>459</v>
      </c>
      <c r="E279" s="24" t="s">
        <v>46</v>
      </c>
      <c r="F279" s="25">
        <v>20</v>
      </c>
      <c r="G279" s="76">
        <v>1</v>
      </c>
      <c r="H279" s="77">
        <v>89394</v>
      </c>
      <c r="I279" s="24" t="s">
        <v>39</v>
      </c>
      <c r="J279" s="6" t="s">
        <v>459</v>
      </c>
      <c r="K279" s="24" t="s">
        <v>46</v>
      </c>
      <c r="L279" s="25">
        <v>0</v>
      </c>
      <c r="M279" s="26">
        <v>0</v>
      </c>
      <c r="N279" s="26">
        <v>0</v>
      </c>
      <c r="O279" s="26">
        <v>0</v>
      </c>
      <c r="P279" s="27">
        <v>0</v>
      </c>
      <c r="Q279" s="28"/>
      <c r="R279" s="5">
        <f t="shared" si="34"/>
        <v>0</v>
      </c>
    </row>
    <row r="280" spans="1:18" ht="36" x14ac:dyDescent="0.2">
      <c r="A280" s="87" t="s">
        <v>1491</v>
      </c>
      <c r="B280" s="77">
        <v>90374</v>
      </c>
      <c r="C280" s="24" t="s">
        <v>39</v>
      </c>
      <c r="D280" s="40" t="s">
        <v>1303</v>
      </c>
      <c r="E280" s="24" t="s">
        <v>46</v>
      </c>
      <c r="F280" s="25">
        <v>3</v>
      </c>
      <c r="G280" s="76">
        <v>1</v>
      </c>
      <c r="H280" s="77">
        <v>90374</v>
      </c>
      <c r="I280" s="24" t="s">
        <v>39</v>
      </c>
      <c r="J280" s="40" t="s">
        <v>1303</v>
      </c>
      <c r="K280" s="24" t="s">
        <v>46</v>
      </c>
      <c r="L280" s="25">
        <v>0</v>
      </c>
      <c r="M280" s="26">
        <v>0</v>
      </c>
      <c r="N280" s="26">
        <v>0</v>
      </c>
      <c r="O280" s="26">
        <v>0</v>
      </c>
      <c r="P280" s="27">
        <v>0</v>
      </c>
      <c r="Q280" s="28"/>
      <c r="R280" s="5">
        <f t="shared" si="34"/>
        <v>0</v>
      </c>
    </row>
    <row r="281" spans="1:18" ht="24" x14ac:dyDescent="0.2">
      <c r="A281" s="87" t="s">
        <v>1492</v>
      </c>
      <c r="B281" s="77">
        <v>89439</v>
      </c>
      <c r="C281" s="24" t="s">
        <v>39</v>
      </c>
      <c r="D281" s="6" t="s">
        <v>460</v>
      </c>
      <c r="E281" s="24" t="s">
        <v>46</v>
      </c>
      <c r="F281" s="25">
        <v>1</v>
      </c>
      <c r="G281" s="76">
        <v>1</v>
      </c>
      <c r="H281" s="77">
        <v>89439</v>
      </c>
      <c r="I281" s="24" t="s">
        <v>39</v>
      </c>
      <c r="J281" s="6" t="s">
        <v>460</v>
      </c>
      <c r="K281" s="24" t="s">
        <v>46</v>
      </c>
      <c r="L281" s="25">
        <v>0</v>
      </c>
      <c r="M281" s="26">
        <v>0</v>
      </c>
      <c r="N281" s="26">
        <v>0</v>
      </c>
      <c r="O281" s="26">
        <v>0</v>
      </c>
      <c r="P281" s="27">
        <v>0</v>
      </c>
      <c r="Q281" s="28"/>
      <c r="R281" s="5">
        <f t="shared" si="34"/>
        <v>0</v>
      </c>
    </row>
    <row r="282" spans="1:18" ht="24" x14ac:dyDescent="0.2">
      <c r="A282" s="87" t="s">
        <v>1493</v>
      </c>
      <c r="B282" s="81"/>
      <c r="C282" s="24" t="s">
        <v>214</v>
      </c>
      <c r="D282" s="6" t="s">
        <v>461</v>
      </c>
      <c r="E282" s="24" t="s">
        <v>46</v>
      </c>
      <c r="F282" s="25">
        <v>26</v>
      </c>
      <c r="G282" s="76">
        <v>1</v>
      </c>
      <c r="H282" s="81"/>
      <c r="I282" s="24" t="s">
        <v>214</v>
      </c>
      <c r="J282" s="40" t="s">
        <v>461</v>
      </c>
      <c r="K282" s="24" t="s">
        <v>46</v>
      </c>
      <c r="L282" s="25">
        <v>0</v>
      </c>
      <c r="M282" s="26">
        <v>0</v>
      </c>
      <c r="N282" s="26">
        <v>0</v>
      </c>
      <c r="O282" s="26">
        <v>0</v>
      </c>
      <c r="P282" s="27">
        <v>0</v>
      </c>
      <c r="Q282" s="28"/>
      <c r="R282" s="5">
        <f t="shared" si="34"/>
        <v>0</v>
      </c>
    </row>
    <row r="283" spans="1:18" ht="36" x14ac:dyDescent="0.2">
      <c r="A283" s="87" t="s">
        <v>1494</v>
      </c>
      <c r="B283" s="81"/>
      <c r="C283" s="24" t="s">
        <v>214</v>
      </c>
      <c r="D283" s="40" t="s">
        <v>1304</v>
      </c>
      <c r="E283" s="24" t="s">
        <v>46</v>
      </c>
      <c r="F283" s="25">
        <v>26</v>
      </c>
      <c r="G283" s="76">
        <v>1</v>
      </c>
      <c r="H283" s="81"/>
      <c r="I283" s="24" t="s">
        <v>214</v>
      </c>
      <c r="J283" s="40" t="s">
        <v>1304</v>
      </c>
      <c r="K283" s="24" t="s">
        <v>46</v>
      </c>
      <c r="L283" s="25">
        <v>0</v>
      </c>
      <c r="M283" s="26">
        <v>0</v>
      </c>
      <c r="N283" s="26">
        <v>0</v>
      </c>
      <c r="O283" s="26">
        <v>0</v>
      </c>
      <c r="P283" s="27">
        <v>0</v>
      </c>
      <c r="Q283" s="28"/>
      <c r="R283" s="5">
        <f t="shared" si="34"/>
        <v>0</v>
      </c>
    </row>
    <row r="284" spans="1:18" x14ac:dyDescent="0.2">
      <c r="A284" s="4" t="s">
        <v>462</v>
      </c>
      <c r="B284" s="81"/>
      <c r="C284" s="81"/>
      <c r="D284" s="42" t="s">
        <v>463</v>
      </c>
      <c r="E284" s="40"/>
      <c r="F284" s="80"/>
      <c r="G284" s="81"/>
      <c r="H284" s="81"/>
      <c r="I284" s="4" t="s">
        <v>462</v>
      </c>
      <c r="J284" s="42" t="s">
        <v>463</v>
      </c>
      <c r="K284" s="40"/>
      <c r="L284" s="82"/>
      <c r="M284" s="43"/>
      <c r="N284" s="43"/>
      <c r="O284" s="43"/>
      <c r="P284" s="40"/>
      <c r="Q284" s="39"/>
      <c r="R284" s="5">
        <f t="shared" si="34"/>
        <v>0</v>
      </c>
    </row>
    <row r="285" spans="1:18" ht="24" x14ac:dyDescent="0.2">
      <c r="A285" s="24" t="s">
        <v>464</v>
      </c>
      <c r="B285" s="24" t="s">
        <v>465</v>
      </c>
      <c r="C285" s="24" t="s">
        <v>39</v>
      </c>
      <c r="D285" s="6" t="s">
        <v>466</v>
      </c>
      <c r="E285" s="24" t="s">
        <v>46</v>
      </c>
      <c r="F285" s="25">
        <v>1</v>
      </c>
      <c r="G285" s="76">
        <v>1</v>
      </c>
      <c r="H285" s="24" t="s">
        <v>465</v>
      </c>
      <c r="I285" s="24" t="s">
        <v>39</v>
      </c>
      <c r="J285" s="6" t="s">
        <v>466</v>
      </c>
      <c r="K285" s="24" t="s">
        <v>46</v>
      </c>
      <c r="L285" s="25">
        <v>0</v>
      </c>
      <c r="M285" s="26">
        <v>0</v>
      </c>
      <c r="N285" s="26">
        <v>0</v>
      </c>
      <c r="O285" s="26">
        <v>0</v>
      </c>
      <c r="P285" s="27">
        <v>0</v>
      </c>
      <c r="Q285" s="28"/>
      <c r="R285" s="5">
        <f t="shared" si="34"/>
        <v>0</v>
      </c>
    </row>
    <row r="286" spans="1:18" ht="24" x14ac:dyDescent="0.2">
      <c r="A286" s="24" t="s">
        <v>467</v>
      </c>
      <c r="B286" s="24" t="s">
        <v>468</v>
      </c>
      <c r="C286" s="24" t="s">
        <v>39</v>
      </c>
      <c r="D286" s="6" t="s">
        <v>469</v>
      </c>
      <c r="E286" s="24" t="s">
        <v>46</v>
      </c>
      <c r="F286" s="25">
        <v>1</v>
      </c>
      <c r="G286" s="76">
        <v>1</v>
      </c>
      <c r="H286" s="24" t="s">
        <v>468</v>
      </c>
      <c r="I286" s="24" t="s">
        <v>39</v>
      </c>
      <c r="J286" s="6" t="s">
        <v>469</v>
      </c>
      <c r="K286" s="24" t="s">
        <v>46</v>
      </c>
      <c r="L286" s="25">
        <v>0</v>
      </c>
      <c r="M286" s="26">
        <v>0</v>
      </c>
      <c r="N286" s="26">
        <v>0</v>
      </c>
      <c r="O286" s="26">
        <v>0</v>
      </c>
      <c r="P286" s="27">
        <v>0</v>
      </c>
      <c r="Q286" s="28"/>
      <c r="R286" s="5">
        <f t="shared" si="34"/>
        <v>0</v>
      </c>
    </row>
    <row r="287" spans="1:18" ht="24" x14ac:dyDescent="0.2">
      <c r="A287" s="24" t="s">
        <v>470</v>
      </c>
      <c r="B287" s="81"/>
      <c r="C287" s="24" t="s">
        <v>214</v>
      </c>
      <c r="D287" s="6" t="s">
        <v>471</v>
      </c>
      <c r="E287" s="24" t="s">
        <v>46</v>
      </c>
      <c r="F287" s="25">
        <v>1</v>
      </c>
      <c r="G287" s="76">
        <v>1</v>
      </c>
      <c r="H287" s="81"/>
      <c r="I287" s="24" t="s">
        <v>214</v>
      </c>
      <c r="J287" s="6" t="s">
        <v>471</v>
      </c>
      <c r="K287" s="24" t="s">
        <v>46</v>
      </c>
      <c r="L287" s="25">
        <v>0</v>
      </c>
      <c r="M287" s="26">
        <v>0</v>
      </c>
      <c r="N287" s="26">
        <v>0</v>
      </c>
      <c r="O287" s="26">
        <v>0</v>
      </c>
      <c r="P287" s="27">
        <v>0</v>
      </c>
      <c r="Q287" s="28"/>
      <c r="R287" s="5">
        <f t="shared" si="34"/>
        <v>0</v>
      </c>
    </row>
    <row r="288" spans="1:18" ht="24" x14ac:dyDescent="0.2">
      <c r="A288" s="24" t="s">
        <v>472</v>
      </c>
      <c r="B288" s="24" t="s">
        <v>473</v>
      </c>
      <c r="C288" s="24" t="s">
        <v>39</v>
      </c>
      <c r="D288" s="6" t="s">
        <v>474</v>
      </c>
      <c r="E288" s="24" t="s">
        <v>46</v>
      </c>
      <c r="F288" s="25">
        <v>8</v>
      </c>
      <c r="G288" s="76">
        <v>1</v>
      </c>
      <c r="H288" s="24" t="s">
        <v>473</v>
      </c>
      <c r="I288" s="24" t="s">
        <v>39</v>
      </c>
      <c r="J288" s="40" t="s">
        <v>474</v>
      </c>
      <c r="K288" s="24" t="s">
        <v>46</v>
      </c>
      <c r="L288" s="25">
        <v>0</v>
      </c>
      <c r="M288" s="26">
        <v>0</v>
      </c>
      <c r="N288" s="26">
        <v>0</v>
      </c>
      <c r="O288" s="26">
        <v>0</v>
      </c>
      <c r="P288" s="27">
        <v>0</v>
      </c>
      <c r="Q288" s="28"/>
      <c r="R288" s="5">
        <f t="shared" si="34"/>
        <v>0</v>
      </c>
    </row>
    <row r="289" spans="1:18" ht="24" x14ac:dyDescent="0.2">
      <c r="A289" s="24" t="s">
        <v>475</v>
      </c>
      <c r="B289" s="24" t="s">
        <v>476</v>
      </c>
      <c r="C289" s="24" t="s">
        <v>39</v>
      </c>
      <c r="D289" s="40" t="s">
        <v>1305</v>
      </c>
      <c r="E289" s="24" t="s">
        <v>46</v>
      </c>
      <c r="F289" s="25">
        <v>2</v>
      </c>
      <c r="G289" s="76">
        <v>1</v>
      </c>
      <c r="H289" s="24" t="s">
        <v>476</v>
      </c>
      <c r="I289" s="24" t="s">
        <v>39</v>
      </c>
      <c r="J289" s="40" t="s">
        <v>1305</v>
      </c>
      <c r="K289" s="24" t="s">
        <v>46</v>
      </c>
      <c r="L289" s="25">
        <v>0</v>
      </c>
      <c r="M289" s="26">
        <v>0</v>
      </c>
      <c r="N289" s="26">
        <v>0</v>
      </c>
      <c r="O289" s="26">
        <v>0</v>
      </c>
      <c r="P289" s="27">
        <v>0</v>
      </c>
      <c r="Q289" s="28"/>
      <c r="R289" s="5">
        <f t="shared" si="34"/>
        <v>0</v>
      </c>
    </row>
    <row r="290" spans="1:18" ht="24" x14ac:dyDescent="0.2">
      <c r="A290" s="24" t="s">
        <v>477</v>
      </c>
      <c r="B290" s="24" t="s">
        <v>478</v>
      </c>
      <c r="C290" s="24" t="s">
        <v>39</v>
      </c>
      <c r="D290" s="6" t="s">
        <v>479</v>
      </c>
      <c r="E290" s="24" t="s">
        <v>46</v>
      </c>
      <c r="F290" s="25">
        <v>2</v>
      </c>
      <c r="G290" s="76">
        <v>1</v>
      </c>
      <c r="H290" s="24" t="s">
        <v>478</v>
      </c>
      <c r="I290" s="24" t="s">
        <v>39</v>
      </c>
      <c r="J290" s="40" t="s">
        <v>479</v>
      </c>
      <c r="K290" s="24" t="s">
        <v>46</v>
      </c>
      <c r="L290" s="25">
        <v>0</v>
      </c>
      <c r="M290" s="26">
        <v>0</v>
      </c>
      <c r="N290" s="26">
        <v>0</v>
      </c>
      <c r="O290" s="26">
        <v>0</v>
      </c>
      <c r="P290" s="27">
        <v>0</v>
      </c>
      <c r="Q290" s="28"/>
      <c r="R290" s="5">
        <f t="shared" si="34"/>
        <v>0</v>
      </c>
    </row>
    <row r="291" spans="1:18" ht="36" x14ac:dyDescent="0.2">
      <c r="A291" s="24" t="s">
        <v>480</v>
      </c>
      <c r="B291" s="24" t="s">
        <v>481</v>
      </c>
      <c r="C291" s="24" t="s">
        <v>39</v>
      </c>
      <c r="D291" s="6" t="s">
        <v>482</v>
      </c>
      <c r="E291" s="24" t="s">
        <v>46</v>
      </c>
      <c r="F291" s="25">
        <v>2</v>
      </c>
      <c r="G291" s="76">
        <v>1</v>
      </c>
      <c r="H291" s="24" t="s">
        <v>481</v>
      </c>
      <c r="I291" s="24" t="s">
        <v>39</v>
      </c>
      <c r="J291" s="40" t="s">
        <v>1306</v>
      </c>
      <c r="K291" s="24" t="s">
        <v>46</v>
      </c>
      <c r="L291" s="25">
        <v>0</v>
      </c>
      <c r="M291" s="26">
        <v>0</v>
      </c>
      <c r="N291" s="26">
        <v>0</v>
      </c>
      <c r="O291" s="26">
        <v>0</v>
      </c>
      <c r="P291" s="27">
        <v>0</v>
      </c>
      <c r="Q291" s="28"/>
      <c r="R291" s="5">
        <f t="shared" si="34"/>
        <v>0</v>
      </c>
    </row>
    <row r="292" spans="1:18" ht="24" x14ac:dyDescent="0.2">
      <c r="A292" s="24" t="s">
        <v>483</v>
      </c>
      <c r="B292" s="24" t="s">
        <v>484</v>
      </c>
      <c r="C292" s="24" t="s">
        <v>39</v>
      </c>
      <c r="D292" s="6" t="s">
        <v>485</v>
      </c>
      <c r="E292" s="24" t="s">
        <v>46</v>
      </c>
      <c r="F292" s="25">
        <v>2</v>
      </c>
      <c r="G292" s="76">
        <v>1</v>
      </c>
      <c r="H292" s="24" t="s">
        <v>484</v>
      </c>
      <c r="I292" s="24" t="s">
        <v>39</v>
      </c>
      <c r="J292" s="6" t="s">
        <v>486</v>
      </c>
      <c r="K292" s="24" t="s">
        <v>46</v>
      </c>
      <c r="L292" s="25">
        <v>0</v>
      </c>
      <c r="M292" s="26">
        <v>0</v>
      </c>
      <c r="N292" s="26">
        <v>0</v>
      </c>
      <c r="O292" s="26">
        <v>0</v>
      </c>
      <c r="P292" s="27">
        <v>0</v>
      </c>
      <c r="Q292" s="28"/>
      <c r="R292" s="5">
        <f t="shared" si="34"/>
        <v>0</v>
      </c>
    </row>
    <row r="293" spans="1:18" ht="24" x14ac:dyDescent="0.2">
      <c r="A293" s="24" t="s">
        <v>487</v>
      </c>
      <c r="B293" s="24" t="s">
        <v>488</v>
      </c>
      <c r="C293" s="24" t="s">
        <v>39</v>
      </c>
      <c r="D293" s="6" t="s">
        <v>489</v>
      </c>
      <c r="E293" s="24" t="s">
        <v>46</v>
      </c>
      <c r="F293" s="25">
        <v>1</v>
      </c>
      <c r="G293" s="76">
        <v>0</v>
      </c>
      <c r="H293" s="24" t="s">
        <v>488</v>
      </c>
      <c r="I293" s="24" t="s">
        <v>39</v>
      </c>
      <c r="J293" s="6" t="s">
        <v>489</v>
      </c>
      <c r="K293" s="24" t="s">
        <v>46</v>
      </c>
      <c r="L293" s="25">
        <v>0</v>
      </c>
      <c r="M293" s="26">
        <v>0</v>
      </c>
      <c r="N293" s="26">
        <v>0</v>
      </c>
      <c r="O293" s="26">
        <v>0</v>
      </c>
      <c r="P293" s="27">
        <v>0</v>
      </c>
      <c r="Q293" s="28"/>
      <c r="R293" s="5">
        <f t="shared" si="34"/>
        <v>0</v>
      </c>
    </row>
    <row r="294" spans="1:18" ht="24" x14ac:dyDescent="0.2">
      <c r="A294" s="24" t="s">
        <v>1495</v>
      </c>
      <c r="B294" s="24" t="s">
        <v>468</v>
      </c>
      <c r="C294" s="24" t="s">
        <v>39</v>
      </c>
      <c r="D294" s="6" t="s">
        <v>490</v>
      </c>
      <c r="E294" s="24" t="s">
        <v>46</v>
      </c>
      <c r="F294" s="25">
        <v>5</v>
      </c>
      <c r="G294" s="76">
        <v>0</v>
      </c>
      <c r="H294" s="24" t="s">
        <v>468</v>
      </c>
      <c r="I294" s="24" t="s">
        <v>39</v>
      </c>
      <c r="J294" s="6" t="s">
        <v>490</v>
      </c>
      <c r="K294" s="24" t="s">
        <v>46</v>
      </c>
      <c r="L294" s="25">
        <v>0</v>
      </c>
      <c r="M294" s="26">
        <v>0</v>
      </c>
      <c r="N294" s="26">
        <v>0</v>
      </c>
      <c r="O294" s="26">
        <v>0</v>
      </c>
      <c r="P294" s="27">
        <v>0</v>
      </c>
      <c r="Q294" s="28"/>
      <c r="R294" s="5">
        <f t="shared" si="34"/>
        <v>0</v>
      </c>
    </row>
    <row r="295" spans="1:18" ht="24" x14ac:dyDescent="0.2">
      <c r="A295" s="24" t="s">
        <v>1496</v>
      </c>
      <c r="B295" s="24" t="s">
        <v>488</v>
      </c>
      <c r="C295" s="24" t="s">
        <v>39</v>
      </c>
      <c r="D295" s="6" t="s">
        <v>491</v>
      </c>
      <c r="E295" s="24" t="s">
        <v>46</v>
      </c>
      <c r="F295" s="25">
        <v>31</v>
      </c>
      <c r="G295" s="76">
        <v>0</v>
      </c>
      <c r="H295" s="24" t="s">
        <v>488</v>
      </c>
      <c r="I295" s="24" t="s">
        <v>39</v>
      </c>
      <c r="J295" s="6" t="s">
        <v>491</v>
      </c>
      <c r="K295" s="24" t="s">
        <v>46</v>
      </c>
      <c r="L295" s="25">
        <v>0</v>
      </c>
      <c r="M295" s="26">
        <v>0</v>
      </c>
      <c r="N295" s="26">
        <v>0</v>
      </c>
      <c r="O295" s="26">
        <v>0</v>
      </c>
      <c r="P295" s="27">
        <v>0</v>
      </c>
      <c r="Q295" s="28"/>
      <c r="R295" s="5">
        <f t="shared" si="34"/>
        <v>0</v>
      </c>
    </row>
    <row r="296" spans="1:18" ht="24" x14ac:dyDescent="0.2">
      <c r="A296" s="24" t="s">
        <v>1497</v>
      </c>
      <c r="B296" s="77">
        <v>89985</v>
      </c>
      <c r="C296" s="24" t="s">
        <v>39</v>
      </c>
      <c r="D296" s="6" t="s">
        <v>492</v>
      </c>
      <c r="E296" s="24" t="s">
        <v>46</v>
      </c>
      <c r="F296" s="25">
        <v>15</v>
      </c>
      <c r="G296" s="76">
        <v>0</v>
      </c>
      <c r="H296" s="77">
        <v>89985</v>
      </c>
      <c r="I296" s="24" t="s">
        <v>39</v>
      </c>
      <c r="J296" s="6" t="s">
        <v>492</v>
      </c>
      <c r="K296" s="24" t="s">
        <v>46</v>
      </c>
      <c r="L296" s="25">
        <v>0</v>
      </c>
      <c r="M296" s="26">
        <v>0</v>
      </c>
      <c r="N296" s="26">
        <v>0</v>
      </c>
      <c r="O296" s="26">
        <v>0</v>
      </c>
      <c r="P296" s="27">
        <v>0</v>
      </c>
      <c r="Q296" s="28"/>
      <c r="R296" s="5">
        <f t="shared" si="34"/>
        <v>0</v>
      </c>
    </row>
    <row r="297" spans="1:18" x14ac:dyDescent="0.2">
      <c r="A297" s="14">
        <v>13</v>
      </c>
      <c r="B297" s="35"/>
      <c r="C297" s="35"/>
      <c r="D297" s="16" t="s">
        <v>493</v>
      </c>
      <c r="E297" s="36"/>
      <c r="F297" s="37"/>
      <c r="G297" s="35"/>
      <c r="H297" s="35"/>
      <c r="I297" s="14">
        <v>13</v>
      </c>
      <c r="J297" s="16" t="s">
        <v>493</v>
      </c>
      <c r="K297" s="36"/>
      <c r="L297" s="18">
        <v>1</v>
      </c>
      <c r="M297" s="38"/>
      <c r="N297" s="38"/>
      <c r="O297" s="20" t="e">
        <f>SUM(O299:O308)</f>
        <v>#VALUE!</v>
      </c>
      <c r="P297" s="21" t="e">
        <f>O297/$O$7</f>
        <v>#VALUE!</v>
      </c>
      <c r="Q297" s="22"/>
      <c r="R297" s="5">
        <f t="shared" si="34"/>
        <v>0</v>
      </c>
    </row>
    <row r="298" spans="1:18" x14ac:dyDescent="0.2">
      <c r="A298" s="4" t="s">
        <v>494</v>
      </c>
      <c r="B298" s="81"/>
      <c r="C298" s="81"/>
      <c r="D298" s="42" t="s">
        <v>495</v>
      </c>
      <c r="E298" s="40"/>
      <c r="F298" s="80"/>
      <c r="G298" s="81"/>
      <c r="H298" s="81"/>
      <c r="I298" s="4" t="s">
        <v>494</v>
      </c>
      <c r="J298" s="42" t="s">
        <v>495</v>
      </c>
      <c r="K298" s="40"/>
      <c r="L298" s="83">
        <v>1</v>
      </c>
      <c r="M298" s="43"/>
      <c r="N298" s="43"/>
      <c r="O298" s="43"/>
      <c r="P298" s="40"/>
      <c r="Q298" s="39"/>
      <c r="R298" s="5">
        <f t="shared" si="34"/>
        <v>0</v>
      </c>
    </row>
    <row r="299" spans="1:18" ht="24" x14ac:dyDescent="0.2">
      <c r="A299" s="45" t="s">
        <v>496</v>
      </c>
      <c r="B299" s="77">
        <v>89848</v>
      </c>
      <c r="C299" s="24" t="s">
        <v>39</v>
      </c>
      <c r="D299" s="6" t="s">
        <v>497</v>
      </c>
      <c r="E299" s="24" t="s">
        <v>63</v>
      </c>
      <c r="F299" s="25">
        <v>237.27</v>
      </c>
      <c r="G299" s="76">
        <v>0.41589999999999999</v>
      </c>
      <c r="H299" s="77">
        <v>89848</v>
      </c>
      <c r="I299" s="24" t="s">
        <v>39</v>
      </c>
      <c r="J299" s="48" t="s">
        <v>498</v>
      </c>
      <c r="K299" s="45" t="s">
        <v>63</v>
      </c>
      <c r="L299" s="46">
        <v>138.6</v>
      </c>
      <c r="M299" s="78" t="str">
        <f>IFERROR(VLOOKUP(A299,#REF!,7,FALSE),"NÃO TEM")</f>
        <v>NÃO TEM</v>
      </c>
      <c r="N299" s="78" t="e">
        <f t="shared" ref="N299:N305" si="35">M299*1.25</f>
        <v>#VALUE!</v>
      </c>
      <c r="O299" s="79" t="e">
        <f t="shared" ref="O299:O305" si="36">N299*L299</f>
        <v>#VALUE!</v>
      </c>
      <c r="P299" s="47" t="e">
        <f t="shared" ref="P299:P305" si="37">O299/$O$7</f>
        <v>#VALUE!</v>
      </c>
      <c r="Q299" s="23"/>
      <c r="R299" s="5" t="e">
        <f t="shared" si="34"/>
        <v>#VALUE!</v>
      </c>
    </row>
    <row r="300" spans="1:18" ht="24" x14ac:dyDescent="0.2">
      <c r="A300" s="45" t="s">
        <v>499</v>
      </c>
      <c r="B300" s="77">
        <v>89849</v>
      </c>
      <c r="C300" s="24" t="s">
        <v>39</v>
      </c>
      <c r="D300" s="6" t="s">
        <v>500</v>
      </c>
      <c r="E300" s="24" t="s">
        <v>63</v>
      </c>
      <c r="F300" s="25">
        <v>107.14</v>
      </c>
      <c r="G300" s="76">
        <v>0</v>
      </c>
      <c r="H300" s="77">
        <v>89849</v>
      </c>
      <c r="I300" s="24" t="s">
        <v>39</v>
      </c>
      <c r="J300" s="48" t="s">
        <v>501</v>
      </c>
      <c r="K300" s="45" t="s">
        <v>63</v>
      </c>
      <c r="L300" s="46">
        <v>107.14</v>
      </c>
      <c r="M300" s="78" t="str">
        <f>IFERROR(VLOOKUP(A300,#REF!,7,FALSE),"NÃO TEM")</f>
        <v>NÃO TEM</v>
      </c>
      <c r="N300" s="78" t="e">
        <f t="shared" si="35"/>
        <v>#VALUE!</v>
      </c>
      <c r="O300" s="79" t="e">
        <f t="shared" si="36"/>
        <v>#VALUE!</v>
      </c>
      <c r="P300" s="47" t="e">
        <f t="shared" si="37"/>
        <v>#VALUE!</v>
      </c>
      <c r="Q300" s="23"/>
      <c r="R300" s="5" t="e">
        <f t="shared" si="34"/>
        <v>#VALUE!</v>
      </c>
    </row>
    <row r="301" spans="1:18" ht="24" x14ac:dyDescent="0.2">
      <c r="A301" s="45" t="s">
        <v>502</v>
      </c>
      <c r="B301" s="77">
        <v>89811</v>
      </c>
      <c r="C301" s="24" t="s">
        <v>39</v>
      </c>
      <c r="D301" s="6" t="s">
        <v>503</v>
      </c>
      <c r="E301" s="24" t="s">
        <v>46</v>
      </c>
      <c r="F301" s="25">
        <v>52</v>
      </c>
      <c r="G301" s="76">
        <v>0.55769999999999997</v>
      </c>
      <c r="H301" s="77">
        <v>89811</v>
      </c>
      <c r="I301" s="24" t="s">
        <v>39</v>
      </c>
      <c r="J301" s="48" t="s">
        <v>503</v>
      </c>
      <c r="K301" s="45" t="s">
        <v>46</v>
      </c>
      <c r="L301" s="46">
        <v>23</v>
      </c>
      <c r="M301" s="78" t="str">
        <f>IFERROR(VLOOKUP(A301,#REF!,7,FALSE),"NÃO TEM")</f>
        <v>NÃO TEM</v>
      </c>
      <c r="N301" s="78" t="e">
        <f t="shared" si="35"/>
        <v>#VALUE!</v>
      </c>
      <c r="O301" s="79" t="e">
        <f t="shared" si="36"/>
        <v>#VALUE!</v>
      </c>
      <c r="P301" s="47" t="e">
        <f t="shared" si="37"/>
        <v>#VALUE!</v>
      </c>
      <c r="Q301" s="23"/>
      <c r="R301" s="5" t="e">
        <f t="shared" si="34"/>
        <v>#VALUE!</v>
      </c>
    </row>
    <row r="302" spans="1:18" ht="24" x14ac:dyDescent="0.2">
      <c r="A302" s="45" t="s">
        <v>504</v>
      </c>
      <c r="B302" s="77">
        <v>89746</v>
      </c>
      <c r="C302" s="24" t="s">
        <v>39</v>
      </c>
      <c r="D302" s="6" t="s">
        <v>505</v>
      </c>
      <c r="E302" s="24" t="s">
        <v>46</v>
      </c>
      <c r="F302" s="25">
        <v>26</v>
      </c>
      <c r="G302" s="76">
        <v>0.57689999999999997</v>
      </c>
      <c r="H302" s="77">
        <v>89746</v>
      </c>
      <c r="I302" s="24" t="s">
        <v>39</v>
      </c>
      <c r="J302" s="48" t="s">
        <v>506</v>
      </c>
      <c r="K302" s="45" t="s">
        <v>46</v>
      </c>
      <c r="L302" s="46">
        <v>11</v>
      </c>
      <c r="M302" s="78" t="str">
        <f>IFERROR(VLOOKUP(A302,#REF!,7,FALSE),"NÃO TEM")</f>
        <v>NÃO TEM</v>
      </c>
      <c r="N302" s="78" t="e">
        <f t="shared" si="35"/>
        <v>#VALUE!</v>
      </c>
      <c r="O302" s="79" t="e">
        <f t="shared" si="36"/>
        <v>#VALUE!</v>
      </c>
      <c r="P302" s="47" t="e">
        <f t="shared" si="37"/>
        <v>#VALUE!</v>
      </c>
      <c r="Q302" s="23"/>
      <c r="R302" s="5" t="e">
        <f t="shared" si="34"/>
        <v>#VALUE!</v>
      </c>
    </row>
    <row r="303" spans="1:18" ht="24" x14ac:dyDescent="0.2">
      <c r="A303" s="45" t="s">
        <v>507</v>
      </c>
      <c r="B303" s="77">
        <v>89744</v>
      </c>
      <c r="C303" s="24" t="s">
        <v>39</v>
      </c>
      <c r="D303" s="6" t="s">
        <v>508</v>
      </c>
      <c r="E303" s="24" t="s">
        <v>46</v>
      </c>
      <c r="F303" s="25">
        <v>4</v>
      </c>
      <c r="G303" s="76">
        <v>0</v>
      </c>
      <c r="H303" s="77">
        <v>89744</v>
      </c>
      <c r="I303" s="24" t="s">
        <v>39</v>
      </c>
      <c r="J303" s="48" t="s">
        <v>509</v>
      </c>
      <c r="K303" s="45" t="s">
        <v>46</v>
      </c>
      <c r="L303" s="46">
        <v>4</v>
      </c>
      <c r="M303" s="78" t="str">
        <f>IFERROR(VLOOKUP(A303,#REF!,7,FALSE),"NÃO TEM")</f>
        <v>NÃO TEM</v>
      </c>
      <c r="N303" s="78" t="e">
        <f t="shared" si="35"/>
        <v>#VALUE!</v>
      </c>
      <c r="O303" s="79" t="e">
        <f t="shared" si="36"/>
        <v>#VALUE!</v>
      </c>
      <c r="P303" s="47" t="e">
        <f t="shared" si="37"/>
        <v>#VALUE!</v>
      </c>
      <c r="Q303" s="23"/>
      <c r="R303" s="5" t="e">
        <f t="shared" si="34"/>
        <v>#VALUE!</v>
      </c>
    </row>
    <row r="304" spans="1:18" ht="24" x14ac:dyDescent="0.2">
      <c r="A304" s="45" t="s">
        <v>510</v>
      </c>
      <c r="B304" s="77">
        <v>89693</v>
      </c>
      <c r="C304" s="24" t="s">
        <v>39</v>
      </c>
      <c r="D304" s="40" t="s">
        <v>1307</v>
      </c>
      <c r="E304" s="24" t="s">
        <v>46</v>
      </c>
      <c r="F304" s="25">
        <v>4</v>
      </c>
      <c r="G304" s="76">
        <v>0</v>
      </c>
      <c r="H304" s="77">
        <v>89693</v>
      </c>
      <c r="I304" s="24" t="s">
        <v>39</v>
      </c>
      <c r="J304" s="44" t="s">
        <v>1307</v>
      </c>
      <c r="K304" s="45" t="s">
        <v>46</v>
      </c>
      <c r="L304" s="46">
        <v>4</v>
      </c>
      <c r="M304" s="78" t="str">
        <f>IFERROR(VLOOKUP(A304,#REF!,7,FALSE),"NÃO TEM")</f>
        <v>NÃO TEM</v>
      </c>
      <c r="N304" s="78" t="e">
        <f t="shared" si="35"/>
        <v>#VALUE!</v>
      </c>
      <c r="O304" s="79" t="e">
        <f t="shared" si="36"/>
        <v>#VALUE!</v>
      </c>
      <c r="P304" s="47" t="e">
        <f t="shared" si="37"/>
        <v>#VALUE!</v>
      </c>
      <c r="Q304" s="23"/>
      <c r="R304" s="5" t="e">
        <f t="shared" si="34"/>
        <v>#VALUE!</v>
      </c>
    </row>
    <row r="305" spans="1:18" ht="24" x14ac:dyDescent="0.2">
      <c r="A305" s="45" t="s">
        <v>511</v>
      </c>
      <c r="B305" s="77">
        <v>89567</v>
      </c>
      <c r="C305" s="24" t="s">
        <v>39</v>
      </c>
      <c r="D305" s="6" t="s">
        <v>512</v>
      </c>
      <c r="E305" s="24" t="s">
        <v>46</v>
      </c>
      <c r="F305" s="25">
        <v>6</v>
      </c>
      <c r="G305" s="76">
        <v>0.5</v>
      </c>
      <c r="H305" s="77">
        <v>89567</v>
      </c>
      <c r="I305" s="24" t="s">
        <v>39</v>
      </c>
      <c r="J305" s="48" t="s">
        <v>513</v>
      </c>
      <c r="K305" s="45" t="s">
        <v>46</v>
      </c>
      <c r="L305" s="46">
        <v>3</v>
      </c>
      <c r="M305" s="78" t="str">
        <f>IFERROR(VLOOKUP(A305,#REF!,7,FALSE),"NÃO TEM")</f>
        <v>NÃO TEM</v>
      </c>
      <c r="N305" s="78" t="e">
        <f t="shared" si="35"/>
        <v>#VALUE!</v>
      </c>
      <c r="O305" s="79" t="e">
        <f t="shared" si="36"/>
        <v>#VALUE!</v>
      </c>
      <c r="P305" s="47" t="e">
        <f t="shared" si="37"/>
        <v>#VALUE!</v>
      </c>
      <c r="Q305" s="23"/>
      <c r="R305" s="5" t="e">
        <f t="shared" si="34"/>
        <v>#VALUE!</v>
      </c>
    </row>
    <row r="306" spans="1:18" x14ac:dyDescent="0.2">
      <c r="A306" s="4" t="s">
        <v>514</v>
      </c>
      <c r="B306" s="81"/>
      <c r="C306" s="81"/>
      <c r="D306" s="42" t="s">
        <v>515</v>
      </c>
      <c r="E306" s="40"/>
      <c r="F306" s="80"/>
      <c r="G306" s="81"/>
      <c r="H306" s="81"/>
      <c r="I306" s="4" t="s">
        <v>514</v>
      </c>
      <c r="J306" s="42" t="s">
        <v>515</v>
      </c>
      <c r="K306" s="40"/>
      <c r="L306" s="83">
        <v>1</v>
      </c>
      <c r="M306" s="43"/>
      <c r="N306" s="43"/>
      <c r="O306" s="43"/>
      <c r="P306" s="40"/>
      <c r="Q306" s="39"/>
      <c r="R306" s="5">
        <f t="shared" si="34"/>
        <v>0</v>
      </c>
    </row>
    <row r="307" spans="1:18" ht="24" x14ac:dyDescent="0.2">
      <c r="A307" s="45" t="s">
        <v>516</v>
      </c>
      <c r="B307" s="81"/>
      <c r="C307" s="24" t="s">
        <v>214</v>
      </c>
      <c r="D307" s="40" t="s">
        <v>1308</v>
      </c>
      <c r="E307" s="24" t="s">
        <v>46</v>
      </c>
      <c r="F307" s="25">
        <v>24</v>
      </c>
      <c r="G307" s="76">
        <v>0</v>
      </c>
      <c r="H307" s="77">
        <v>7752</v>
      </c>
      <c r="I307" s="24" t="s">
        <v>217</v>
      </c>
      <c r="J307" s="44" t="s">
        <v>1308</v>
      </c>
      <c r="K307" s="45" t="s">
        <v>46</v>
      </c>
      <c r="L307" s="46">
        <v>24</v>
      </c>
      <c r="M307" s="78" t="str">
        <f>IFERROR(VLOOKUP(A307,#REF!,7,FALSE),"NÃO TEM")</f>
        <v>NÃO TEM</v>
      </c>
      <c r="N307" s="78" t="e">
        <f>M307*1.25</f>
        <v>#VALUE!</v>
      </c>
      <c r="O307" s="79" t="e">
        <f>N307*L307</f>
        <v>#VALUE!</v>
      </c>
      <c r="P307" s="47" t="e">
        <f>O307/$O$7</f>
        <v>#VALUE!</v>
      </c>
      <c r="Q307" s="23"/>
      <c r="R307" s="5" t="e">
        <f t="shared" si="34"/>
        <v>#VALUE!</v>
      </c>
    </row>
    <row r="308" spans="1:18" x14ac:dyDescent="0.2">
      <c r="A308" s="45" t="s">
        <v>517</v>
      </c>
      <c r="B308" s="77">
        <v>72286</v>
      </c>
      <c r="C308" s="24" t="s">
        <v>39</v>
      </c>
      <c r="D308" s="6" t="s">
        <v>518</v>
      </c>
      <c r="E308" s="24" t="s">
        <v>46</v>
      </c>
      <c r="F308" s="25">
        <v>20</v>
      </c>
      <c r="G308" s="76">
        <v>0.2</v>
      </c>
      <c r="H308" s="24" t="s">
        <v>519</v>
      </c>
      <c r="I308" s="24" t="s">
        <v>44</v>
      </c>
      <c r="J308" s="48" t="s">
        <v>520</v>
      </c>
      <c r="K308" s="45" t="s">
        <v>46</v>
      </c>
      <c r="L308" s="46">
        <v>16</v>
      </c>
      <c r="M308" s="78" t="str">
        <f>IFERROR(VLOOKUP(A308,#REF!,7,FALSE),"NÃO TEM")</f>
        <v>NÃO TEM</v>
      </c>
      <c r="N308" s="78" t="e">
        <f>M308*1.25</f>
        <v>#VALUE!</v>
      </c>
      <c r="O308" s="79" t="e">
        <f>N308*L308</f>
        <v>#VALUE!</v>
      </c>
      <c r="P308" s="47" t="e">
        <f>O308/$O$7</f>
        <v>#VALUE!</v>
      </c>
      <c r="Q308" s="23"/>
      <c r="R308" s="5" t="e">
        <f t="shared" si="34"/>
        <v>#VALUE!</v>
      </c>
    </row>
    <row r="309" spans="1:18" x14ac:dyDescent="0.2">
      <c r="A309" s="14">
        <v>14</v>
      </c>
      <c r="B309" s="35"/>
      <c r="C309" s="35"/>
      <c r="D309" s="16" t="s">
        <v>521</v>
      </c>
      <c r="E309" s="36"/>
      <c r="F309" s="37"/>
      <c r="G309" s="35"/>
      <c r="H309" s="35"/>
      <c r="I309" s="65">
        <v>14</v>
      </c>
      <c r="J309" s="16" t="s">
        <v>521</v>
      </c>
      <c r="K309" s="36"/>
      <c r="L309" s="18">
        <v>1</v>
      </c>
      <c r="M309" s="38"/>
      <c r="N309" s="38"/>
      <c r="O309" s="20" t="e">
        <f>SUM(O310:O351)</f>
        <v>#VALUE!</v>
      </c>
      <c r="P309" s="21" t="e">
        <f>O309/$O$7</f>
        <v>#VALUE!</v>
      </c>
      <c r="Q309" s="22"/>
      <c r="R309" s="5">
        <f t="shared" si="34"/>
        <v>0</v>
      </c>
    </row>
    <row r="310" spans="1:18" ht="24" x14ac:dyDescent="0.2">
      <c r="A310" s="24" t="s">
        <v>522</v>
      </c>
      <c r="B310" s="77">
        <v>89714</v>
      </c>
      <c r="C310" s="24" t="s">
        <v>39</v>
      </c>
      <c r="D310" s="6" t="s">
        <v>523</v>
      </c>
      <c r="E310" s="24" t="s">
        <v>63</v>
      </c>
      <c r="F310" s="25">
        <v>213.06</v>
      </c>
      <c r="G310" s="76">
        <v>1</v>
      </c>
      <c r="H310" s="77">
        <v>89714</v>
      </c>
      <c r="I310" s="24" t="s">
        <v>39</v>
      </c>
      <c r="J310" s="6" t="s">
        <v>524</v>
      </c>
      <c r="K310" s="24" t="s">
        <v>63</v>
      </c>
      <c r="L310" s="25">
        <v>0</v>
      </c>
      <c r="M310" s="26">
        <v>0</v>
      </c>
      <c r="N310" s="26">
        <v>0</v>
      </c>
      <c r="O310" s="26">
        <v>0</v>
      </c>
      <c r="P310" s="27">
        <v>0</v>
      </c>
      <c r="Q310" s="28"/>
      <c r="R310" s="5">
        <f t="shared" si="34"/>
        <v>0</v>
      </c>
    </row>
    <row r="311" spans="1:18" ht="24" x14ac:dyDescent="0.2">
      <c r="A311" s="24" t="s">
        <v>525</v>
      </c>
      <c r="B311" s="77">
        <v>89711</v>
      </c>
      <c r="C311" s="24" t="s">
        <v>39</v>
      </c>
      <c r="D311" s="6" t="s">
        <v>526</v>
      </c>
      <c r="E311" s="24" t="s">
        <v>63</v>
      </c>
      <c r="F311" s="25">
        <v>125.81</v>
      </c>
      <c r="G311" s="76">
        <v>1</v>
      </c>
      <c r="H311" s="77">
        <v>89711</v>
      </c>
      <c r="I311" s="24" t="s">
        <v>39</v>
      </c>
      <c r="J311" s="6" t="s">
        <v>527</v>
      </c>
      <c r="K311" s="24" t="s">
        <v>63</v>
      </c>
      <c r="L311" s="25">
        <v>0</v>
      </c>
      <c r="M311" s="26">
        <v>0</v>
      </c>
      <c r="N311" s="26">
        <v>0</v>
      </c>
      <c r="O311" s="26">
        <v>0</v>
      </c>
      <c r="P311" s="27">
        <v>0</v>
      </c>
      <c r="Q311" s="28"/>
      <c r="R311" s="5">
        <f t="shared" si="34"/>
        <v>0</v>
      </c>
    </row>
    <row r="312" spans="1:18" ht="24" x14ac:dyDescent="0.2">
      <c r="A312" s="45" t="s">
        <v>528</v>
      </c>
      <c r="B312" s="77">
        <v>89712</v>
      </c>
      <c r="C312" s="24" t="s">
        <v>39</v>
      </c>
      <c r="D312" s="6" t="s">
        <v>529</v>
      </c>
      <c r="E312" s="24" t="s">
        <v>63</v>
      </c>
      <c r="F312" s="25">
        <v>136.81</v>
      </c>
      <c r="G312" s="76">
        <v>0.9415</v>
      </c>
      <c r="H312" s="77">
        <v>89712</v>
      </c>
      <c r="I312" s="24" t="s">
        <v>39</v>
      </c>
      <c r="J312" s="48" t="s">
        <v>530</v>
      </c>
      <c r="K312" s="45" t="s">
        <v>63</v>
      </c>
      <c r="L312" s="46">
        <v>8</v>
      </c>
      <c r="M312" s="78" t="str">
        <f>IFERROR(VLOOKUP(A312,#REF!,7,FALSE),"NÃO TEM")</f>
        <v>NÃO TEM</v>
      </c>
      <c r="N312" s="78" t="e">
        <f>M312*1.25</f>
        <v>#VALUE!</v>
      </c>
      <c r="O312" s="79" t="e">
        <f>N312*L312</f>
        <v>#VALUE!</v>
      </c>
      <c r="P312" s="47" t="e">
        <f>O312/$O$7</f>
        <v>#VALUE!</v>
      </c>
      <c r="Q312" s="23"/>
      <c r="R312" s="5" t="e">
        <f t="shared" si="34"/>
        <v>#VALUE!</v>
      </c>
    </row>
    <row r="313" spans="1:18" ht="24" x14ac:dyDescent="0.2">
      <c r="A313" s="45" t="s">
        <v>531</v>
      </c>
      <c r="B313" s="77">
        <v>89511</v>
      </c>
      <c r="C313" s="24" t="s">
        <v>39</v>
      </c>
      <c r="D313" s="6" t="s">
        <v>532</v>
      </c>
      <c r="E313" s="24" t="s">
        <v>63</v>
      </c>
      <c r="F313" s="25">
        <v>92.42</v>
      </c>
      <c r="G313" s="76">
        <v>0.85929999999999995</v>
      </c>
      <c r="H313" s="77">
        <v>89511</v>
      </c>
      <c r="I313" s="24" t="s">
        <v>39</v>
      </c>
      <c r="J313" s="48" t="s">
        <v>533</v>
      </c>
      <c r="K313" s="45" t="s">
        <v>63</v>
      </c>
      <c r="L313" s="46">
        <v>13</v>
      </c>
      <c r="M313" s="78" t="str">
        <f>IFERROR(VLOOKUP(A313,#REF!,7,FALSE),"NÃO TEM")</f>
        <v>NÃO TEM</v>
      </c>
      <c r="N313" s="78" t="e">
        <f>M313*1.25</f>
        <v>#VALUE!</v>
      </c>
      <c r="O313" s="79" t="e">
        <f>N313*L313</f>
        <v>#VALUE!</v>
      </c>
      <c r="P313" s="47" t="e">
        <f>O313/$O$7</f>
        <v>#VALUE!</v>
      </c>
      <c r="Q313" s="23"/>
      <c r="R313" s="5" t="e">
        <f t="shared" si="34"/>
        <v>#VALUE!</v>
      </c>
    </row>
    <row r="314" spans="1:18" ht="24" x14ac:dyDescent="0.2">
      <c r="A314" s="45" t="s">
        <v>534</v>
      </c>
      <c r="B314" s="77">
        <v>89849</v>
      </c>
      <c r="C314" s="24" t="s">
        <v>39</v>
      </c>
      <c r="D314" s="6" t="s">
        <v>535</v>
      </c>
      <c r="E314" s="24" t="s">
        <v>63</v>
      </c>
      <c r="F314" s="25">
        <v>37.6</v>
      </c>
      <c r="G314" s="76">
        <v>0.68089999999999995</v>
      </c>
      <c r="H314" s="77">
        <v>89849</v>
      </c>
      <c r="I314" s="24" t="s">
        <v>39</v>
      </c>
      <c r="J314" s="48" t="s">
        <v>536</v>
      </c>
      <c r="K314" s="45" t="s">
        <v>63</v>
      </c>
      <c r="L314" s="46">
        <v>12</v>
      </c>
      <c r="M314" s="78" t="str">
        <f>IFERROR(VLOOKUP(A314,#REF!,7,FALSE),"NÃO TEM")</f>
        <v>NÃO TEM</v>
      </c>
      <c r="N314" s="78" t="e">
        <f>M314*1.25</f>
        <v>#VALUE!</v>
      </c>
      <c r="O314" s="79" t="e">
        <f>N314*L314</f>
        <v>#VALUE!</v>
      </c>
      <c r="P314" s="47" t="e">
        <f>O314/$O$7</f>
        <v>#VALUE!</v>
      </c>
      <c r="Q314" s="23"/>
      <c r="R314" s="5" t="e">
        <f t="shared" si="34"/>
        <v>#VALUE!</v>
      </c>
    </row>
    <row r="315" spans="1:18" ht="24" x14ac:dyDescent="0.2">
      <c r="A315" s="24" t="s">
        <v>537</v>
      </c>
      <c r="B315" s="77">
        <v>90375</v>
      </c>
      <c r="C315" s="24" t="s">
        <v>39</v>
      </c>
      <c r="D315" s="6" t="s">
        <v>538</v>
      </c>
      <c r="E315" s="24" t="s">
        <v>46</v>
      </c>
      <c r="F315" s="25">
        <v>37</v>
      </c>
      <c r="G315" s="76">
        <v>1</v>
      </c>
      <c r="H315" s="77">
        <v>89546</v>
      </c>
      <c r="I315" s="24" t="s">
        <v>39</v>
      </c>
      <c r="J315" s="6" t="s">
        <v>538</v>
      </c>
      <c r="K315" s="24" t="s">
        <v>46</v>
      </c>
      <c r="L315" s="25">
        <v>0</v>
      </c>
      <c r="M315" s="26">
        <v>0</v>
      </c>
      <c r="N315" s="26">
        <v>0</v>
      </c>
      <c r="O315" s="26">
        <v>0</v>
      </c>
      <c r="P315" s="27">
        <v>0</v>
      </c>
      <c r="Q315" s="28"/>
      <c r="R315" s="5">
        <f t="shared" si="34"/>
        <v>0</v>
      </c>
    </row>
    <row r="316" spans="1:18" ht="24" x14ac:dyDescent="0.2">
      <c r="A316" s="24" t="s">
        <v>539</v>
      </c>
      <c r="B316" s="77">
        <v>89728</v>
      </c>
      <c r="C316" s="24" t="s">
        <v>39</v>
      </c>
      <c r="D316" s="6" t="s">
        <v>540</v>
      </c>
      <c r="E316" s="24" t="s">
        <v>46</v>
      </c>
      <c r="F316" s="25">
        <v>97</v>
      </c>
      <c r="G316" s="76">
        <v>1</v>
      </c>
      <c r="H316" s="77">
        <v>89728</v>
      </c>
      <c r="I316" s="24" t="s">
        <v>39</v>
      </c>
      <c r="J316" s="40" t="s">
        <v>540</v>
      </c>
      <c r="K316" s="24" t="s">
        <v>46</v>
      </c>
      <c r="L316" s="25">
        <v>0</v>
      </c>
      <c r="M316" s="26">
        <v>0</v>
      </c>
      <c r="N316" s="26">
        <v>0</v>
      </c>
      <c r="O316" s="26">
        <v>0</v>
      </c>
      <c r="P316" s="27">
        <v>0</v>
      </c>
      <c r="Q316" s="28"/>
      <c r="R316" s="5">
        <f t="shared" si="34"/>
        <v>0</v>
      </c>
    </row>
    <row r="317" spans="1:18" ht="24" x14ac:dyDescent="0.2">
      <c r="A317" s="24" t="s">
        <v>541</v>
      </c>
      <c r="B317" s="77">
        <v>89517</v>
      </c>
      <c r="C317" s="24" t="s">
        <v>39</v>
      </c>
      <c r="D317" s="6" t="s">
        <v>542</v>
      </c>
      <c r="E317" s="24" t="s">
        <v>46</v>
      </c>
      <c r="F317" s="25">
        <v>23</v>
      </c>
      <c r="G317" s="76">
        <v>1</v>
      </c>
      <c r="H317" s="77">
        <v>89517</v>
      </c>
      <c r="I317" s="24" t="s">
        <v>39</v>
      </c>
      <c r="J317" s="40" t="s">
        <v>542</v>
      </c>
      <c r="K317" s="24" t="s">
        <v>46</v>
      </c>
      <c r="L317" s="25">
        <v>0</v>
      </c>
      <c r="M317" s="26">
        <v>0</v>
      </c>
      <c r="N317" s="26">
        <v>0</v>
      </c>
      <c r="O317" s="26">
        <v>0</v>
      </c>
      <c r="P317" s="27">
        <v>0</v>
      </c>
      <c r="Q317" s="28"/>
      <c r="R317" s="5">
        <f t="shared" si="34"/>
        <v>0</v>
      </c>
    </row>
    <row r="318" spans="1:18" ht="24" x14ac:dyDescent="0.2">
      <c r="A318" s="24" t="s">
        <v>543</v>
      </c>
      <c r="B318" s="77">
        <v>89746</v>
      </c>
      <c r="C318" s="24" t="s">
        <v>39</v>
      </c>
      <c r="D318" s="6" t="s">
        <v>544</v>
      </c>
      <c r="E318" s="24" t="s">
        <v>46</v>
      </c>
      <c r="F318" s="25">
        <v>7</v>
      </c>
      <c r="G318" s="76">
        <v>1</v>
      </c>
      <c r="H318" s="77">
        <v>89746</v>
      </c>
      <c r="I318" s="24" t="s">
        <v>39</v>
      </c>
      <c r="J318" s="6" t="s">
        <v>544</v>
      </c>
      <c r="K318" s="24" t="s">
        <v>46</v>
      </c>
      <c r="L318" s="25">
        <v>0</v>
      </c>
      <c r="M318" s="26">
        <v>0</v>
      </c>
      <c r="N318" s="26">
        <v>0</v>
      </c>
      <c r="O318" s="26">
        <v>0</v>
      </c>
      <c r="P318" s="27">
        <v>0</v>
      </c>
      <c r="Q318" s="28"/>
      <c r="R318" s="5">
        <f t="shared" si="34"/>
        <v>0</v>
      </c>
    </row>
    <row r="319" spans="1:18" ht="24" x14ac:dyDescent="0.2">
      <c r="A319" s="24" t="s">
        <v>545</v>
      </c>
      <c r="B319" s="77">
        <v>89739</v>
      </c>
      <c r="C319" s="24" t="s">
        <v>39</v>
      </c>
      <c r="D319" s="6" t="s">
        <v>546</v>
      </c>
      <c r="E319" s="24" t="s">
        <v>46</v>
      </c>
      <c r="F319" s="25">
        <v>4</v>
      </c>
      <c r="G319" s="76">
        <v>1</v>
      </c>
      <c r="H319" s="77">
        <v>89739</v>
      </c>
      <c r="I319" s="24" t="s">
        <v>39</v>
      </c>
      <c r="J319" s="6" t="s">
        <v>546</v>
      </c>
      <c r="K319" s="24" t="s">
        <v>46</v>
      </c>
      <c r="L319" s="25">
        <v>0</v>
      </c>
      <c r="M319" s="26">
        <v>0</v>
      </c>
      <c r="N319" s="26">
        <v>0</v>
      </c>
      <c r="O319" s="26">
        <v>0</v>
      </c>
      <c r="P319" s="27">
        <v>0</v>
      </c>
      <c r="Q319" s="28"/>
      <c r="R319" s="5">
        <f t="shared" si="34"/>
        <v>0</v>
      </c>
    </row>
    <row r="320" spans="1:18" ht="24" x14ac:dyDescent="0.2">
      <c r="A320" s="24" t="s">
        <v>547</v>
      </c>
      <c r="B320" s="77">
        <v>89732</v>
      </c>
      <c r="C320" s="24" t="s">
        <v>39</v>
      </c>
      <c r="D320" s="6" t="s">
        <v>548</v>
      </c>
      <c r="E320" s="24" t="s">
        <v>46</v>
      </c>
      <c r="F320" s="25">
        <v>62</v>
      </c>
      <c r="G320" s="76">
        <v>1</v>
      </c>
      <c r="H320" s="77">
        <v>89732</v>
      </c>
      <c r="I320" s="24" t="s">
        <v>39</v>
      </c>
      <c r="J320" s="6" t="s">
        <v>548</v>
      </c>
      <c r="K320" s="24" t="s">
        <v>46</v>
      </c>
      <c r="L320" s="25">
        <v>0</v>
      </c>
      <c r="M320" s="26">
        <v>0</v>
      </c>
      <c r="N320" s="26">
        <v>0</v>
      </c>
      <c r="O320" s="26">
        <v>0</v>
      </c>
      <c r="P320" s="27">
        <v>0</v>
      </c>
      <c r="Q320" s="28"/>
      <c r="R320" s="5">
        <f t="shared" si="34"/>
        <v>0</v>
      </c>
    </row>
    <row r="321" spans="1:18" ht="24" x14ac:dyDescent="0.2">
      <c r="A321" s="24" t="s">
        <v>549</v>
      </c>
      <c r="B321" s="77">
        <v>89726</v>
      </c>
      <c r="C321" s="24" t="s">
        <v>39</v>
      </c>
      <c r="D321" s="6" t="s">
        <v>550</v>
      </c>
      <c r="E321" s="24" t="s">
        <v>46</v>
      </c>
      <c r="F321" s="25">
        <v>49</v>
      </c>
      <c r="G321" s="76">
        <v>1</v>
      </c>
      <c r="H321" s="77">
        <v>89726</v>
      </c>
      <c r="I321" s="24" t="s">
        <v>39</v>
      </c>
      <c r="J321" s="6" t="s">
        <v>550</v>
      </c>
      <c r="K321" s="24" t="s">
        <v>46</v>
      </c>
      <c r="L321" s="25">
        <v>0</v>
      </c>
      <c r="M321" s="26">
        <v>0</v>
      </c>
      <c r="N321" s="26">
        <v>0</v>
      </c>
      <c r="O321" s="26">
        <v>0</v>
      </c>
      <c r="P321" s="27">
        <v>0</v>
      </c>
      <c r="Q321" s="28"/>
      <c r="R321" s="5">
        <f t="shared" si="34"/>
        <v>0</v>
      </c>
    </row>
    <row r="322" spans="1:18" ht="24" x14ac:dyDescent="0.2">
      <c r="A322" s="24" t="s">
        <v>551</v>
      </c>
      <c r="B322" s="77">
        <v>89744</v>
      </c>
      <c r="C322" s="24" t="s">
        <v>39</v>
      </c>
      <c r="D322" s="6" t="s">
        <v>552</v>
      </c>
      <c r="E322" s="24" t="s">
        <v>46</v>
      </c>
      <c r="F322" s="25">
        <v>26</v>
      </c>
      <c r="G322" s="76">
        <v>1</v>
      </c>
      <c r="H322" s="77">
        <v>89744</v>
      </c>
      <c r="I322" s="24" t="s">
        <v>39</v>
      </c>
      <c r="J322" s="6" t="s">
        <v>552</v>
      </c>
      <c r="K322" s="24" t="s">
        <v>46</v>
      </c>
      <c r="L322" s="25">
        <v>0</v>
      </c>
      <c r="M322" s="26">
        <v>0</v>
      </c>
      <c r="N322" s="26">
        <v>0</v>
      </c>
      <c r="O322" s="26">
        <v>0</v>
      </c>
      <c r="P322" s="27">
        <v>0</v>
      </c>
      <c r="Q322" s="28"/>
      <c r="R322" s="5">
        <f t="shared" si="34"/>
        <v>0</v>
      </c>
    </row>
    <row r="323" spans="1:18" ht="24" x14ac:dyDescent="0.2">
      <c r="A323" s="45" t="s">
        <v>553</v>
      </c>
      <c r="B323" s="77">
        <v>89522</v>
      </c>
      <c r="C323" s="24" t="s">
        <v>39</v>
      </c>
      <c r="D323" s="6" t="s">
        <v>554</v>
      </c>
      <c r="E323" s="24" t="s">
        <v>46</v>
      </c>
      <c r="F323" s="25">
        <v>35</v>
      </c>
      <c r="G323" s="76">
        <v>0.54290000000000005</v>
      </c>
      <c r="H323" s="77">
        <v>89522</v>
      </c>
      <c r="I323" s="24" t="s">
        <v>39</v>
      </c>
      <c r="J323" s="48" t="s">
        <v>555</v>
      </c>
      <c r="K323" s="45" t="s">
        <v>46</v>
      </c>
      <c r="L323" s="46">
        <v>16</v>
      </c>
      <c r="M323" s="78" t="str">
        <f>IFERROR(VLOOKUP(A323,#REF!,7,FALSE),"NÃO TEM")</f>
        <v>NÃO TEM</v>
      </c>
      <c r="N323" s="78" t="e">
        <f>M323*1.25</f>
        <v>#VALUE!</v>
      </c>
      <c r="O323" s="79" t="e">
        <f>N323*L323</f>
        <v>#VALUE!</v>
      </c>
      <c r="P323" s="47" t="e">
        <f>O323/$O$7</f>
        <v>#VALUE!</v>
      </c>
      <c r="Q323" s="23"/>
      <c r="R323" s="5" t="e">
        <f t="shared" si="34"/>
        <v>#VALUE!</v>
      </c>
    </row>
    <row r="324" spans="1:18" ht="24" x14ac:dyDescent="0.2">
      <c r="A324" s="45" t="s">
        <v>556</v>
      </c>
      <c r="B324" s="77">
        <v>89731</v>
      </c>
      <c r="C324" s="24" t="s">
        <v>39</v>
      </c>
      <c r="D324" s="6" t="s">
        <v>557</v>
      </c>
      <c r="E324" s="24" t="s">
        <v>46</v>
      </c>
      <c r="F324" s="25">
        <v>3</v>
      </c>
      <c r="G324" s="76">
        <v>1</v>
      </c>
      <c r="H324" s="77">
        <v>89731</v>
      </c>
      <c r="I324" s="24" t="s">
        <v>39</v>
      </c>
      <c r="J324" s="48" t="s">
        <v>558</v>
      </c>
      <c r="K324" s="45" t="s">
        <v>46</v>
      </c>
      <c r="L324" s="46">
        <v>3</v>
      </c>
      <c r="M324" s="78" t="str">
        <f>IFERROR(VLOOKUP(A324,#REF!,7,FALSE),"NÃO TEM")</f>
        <v>NÃO TEM</v>
      </c>
      <c r="N324" s="78" t="e">
        <f>M324*1.25</f>
        <v>#VALUE!</v>
      </c>
      <c r="O324" s="79" t="e">
        <f>N324*L324</f>
        <v>#VALUE!</v>
      </c>
      <c r="P324" s="47" t="e">
        <f>O324/$O$7</f>
        <v>#VALUE!</v>
      </c>
      <c r="Q324" s="23"/>
      <c r="R324" s="5" t="e">
        <f t="shared" si="34"/>
        <v>#VALUE!</v>
      </c>
    </row>
    <row r="325" spans="1:18" ht="24" x14ac:dyDescent="0.2">
      <c r="A325" s="24" t="s">
        <v>559</v>
      </c>
      <c r="B325" s="77">
        <v>89724</v>
      </c>
      <c r="C325" s="24" t="s">
        <v>39</v>
      </c>
      <c r="D325" s="6" t="s">
        <v>560</v>
      </c>
      <c r="E325" s="24" t="s">
        <v>46</v>
      </c>
      <c r="F325" s="25">
        <v>19</v>
      </c>
      <c r="G325" s="76">
        <v>1</v>
      </c>
      <c r="H325" s="77">
        <v>89724</v>
      </c>
      <c r="I325" s="24" t="s">
        <v>39</v>
      </c>
      <c r="J325" s="6" t="s">
        <v>560</v>
      </c>
      <c r="K325" s="24" t="s">
        <v>46</v>
      </c>
      <c r="L325" s="25">
        <v>0</v>
      </c>
      <c r="M325" s="26">
        <v>0</v>
      </c>
      <c r="N325" s="26">
        <v>0</v>
      </c>
      <c r="O325" s="26">
        <v>0</v>
      </c>
      <c r="P325" s="27">
        <v>0</v>
      </c>
      <c r="Q325" s="28"/>
      <c r="R325" s="5">
        <f t="shared" si="34"/>
        <v>0</v>
      </c>
    </row>
    <row r="326" spans="1:18" ht="36" x14ac:dyDescent="0.2">
      <c r="A326" s="24" t="s">
        <v>561</v>
      </c>
      <c r="B326" s="77">
        <v>89724</v>
      </c>
      <c r="C326" s="24" t="s">
        <v>39</v>
      </c>
      <c r="D326" s="6" t="s">
        <v>562</v>
      </c>
      <c r="E326" s="24" t="s">
        <v>46</v>
      </c>
      <c r="F326" s="25">
        <v>65</v>
      </c>
      <c r="G326" s="76">
        <v>1</v>
      </c>
      <c r="H326" s="77">
        <v>89724</v>
      </c>
      <c r="I326" s="24" t="s">
        <v>39</v>
      </c>
      <c r="J326" s="6" t="s">
        <v>562</v>
      </c>
      <c r="K326" s="24" t="s">
        <v>46</v>
      </c>
      <c r="L326" s="25">
        <v>0</v>
      </c>
      <c r="M326" s="26">
        <v>0</v>
      </c>
      <c r="N326" s="26">
        <v>0</v>
      </c>
      <c r="O326" s="26">
        <v>0</v>
      </c>
      <c r="P326" s="27">
        <v>0</v>
      </c>
      <c r="Q326" s="28"/>
      <c r="R326" s="5">
        <f t="shared" si="34"/>
        <v>0</v>
      </c>
    </row>
    <row r="327" spans="1:18" ht="24" x14ac:dyDescent="0.2">
      <c r="A327" s="24" t="s">
        <v>563</v>
      </c>
      <c r="B327" s="77">
        <v>89569</v>
      </c>
      <c r="C327" s="24" t="s">
        <v>39</v>
      </c>
      <c r="D327" s="40" t="s">
        <v>1309</v>
      </c>
      <c r="E327" s="24" t="s">
        <v>46</v>
      </c>
      <c r="F327" s="25">
        <v>25</v>
      </c>
      <c r="G327" s="76">
        <v>1</v>
      </c>
      <c r="H327" s="77">
        <v>89569</v>
      </c>
      <c r="I327" s="24" t="s">
        <v>39</v>
      </c>
      <c r="J327" s="40" t="s">
        <v>1309</v>
      </c>
      <c r="K327" s="24" t="s">
        <v>46</v>
      </c>
      <c r="L327" s="25">
        <v>0</v>
      </c>
      <c r="M327" s="26">
        <v>0</v>
      </c>
      <c r="N327" s="26">
        <v>0</v>
      </c>
      <c r="O327" s="26">
        <v>0</v>
      </c>
      <c r="P327" s="27">
        <v>0</v>
      </c>
      <c r="Q327" s="28"/>
      <c r="R327" s="5">
        <f t="shared" si="34"/>
        <v>0</v>
      </c>
    </row>
    <row r="328" spans="1:18" ht="24" x14ac:dyDescent="0.2">
      <c r="A328" s="24" t="s">
        <v>564</v>
      </c>
      <c r="B328" s="77">
        <v>89569</v>
      </c>
      <c r="C328" s="24" t="s">
        <v>39</v>
      </c>
      <c r="D328" s="40" t="s">
        <v>1310</v>
      </c>
      <c r="E328" s="24" t="s">
        <v>46</v>
      </c>
      <c r="F328" s="25">
        <v>2</v>
      </c>
      <c r="G328" s="76">
        <v>1</v>
      </c>
      <c r="H328" s="77">
        <v>89569</v>
      </c>
      <c r="I328" s="24" t="s">
        <v>39</v>
      </c>
      <c r="J328" s="40" t="s">
        <v>1310</v>
      </c>
      <c r="K328" s="24" t="s">
        <v>46</v>
      </c>
      <c r="L328" s="25">
        <v>0</v>
      </c>
      <c r="M328" s="26">
        <v>0</v>
      </c>
      <c r="N328" s="26">
        <v>0</v>
      </c>
      <c r="O328" s="26">
        <v>0</v>
      </c>
      <c r="P328" s="27">
        <v>0</v>
      </c>
      <c r="Q328" s="28"/>
      <c r="R328" s="5">
        <f t="shared" si="34"/>
        <v>0</v>
      </c>
    </row>
    <row r="329" spans="1:18" ht="24" x14ac:dyDescent="0.2">
      <c r="A329" s="45" t="s">
        <v>565</v>
      </c>
      <c r="B329" s="77">
        <v>89690</v>
      </c>
      <c r="C329" s="24" t="s">
        <v>39</v>
      </c>
      <c r="D329" s="6" t="s">
        <v>566</v>
      </c>
      <c r="E329" s="24" t="s">
        <v>46</v>
      </c>
      <c r="F329" s="25">
        <v>19</v>
      </c>
      <c r="G329" s="76">
        <v>0.89470000000000005</v>
      </c>
      <c r="H329" s="77">
        <v>89690</v>
      </c>
      <c r="I329" s="24" t="s">
        <v>39</v>
      </c>
      <c r="J329" s="48" t="s">
        <v>567</v>
      </c>
      <c r="K329" s="45" t="s">
        <v>46</v>
      </c>
      <c r="L329" s="46">
        <v>2</v>
      </c>
      <c r="M329" s="78" t="str">
        <f>IFERROR(VLOOKUP(A329,#REF!,7,FALSE),"NÃO TEM")</f>
        <v>NÃO TEM</v>
      </c>
      <c r="N329" s="78" t="e">
        <f>M329*1.25</f>
        <v>#VALUE!</v>
      </c>
      <c r="O329" s="79" t="e">
        <f>N329*L329</f>
        <v>#VALUE!</v>
      </c>
      <c r="P329" s="47" t="e">
        <f>O329/$O$7</f>
        <v>#VALUE!</v>
      </c>
      <c r="Q329" s="23"/>
      <c r="R329" s="5" t="e">
        <f t="shared" si="34"/>
        <v>#VALUE!</v>
      </c>
    </row>
    <row r="330" spans="1:18" ht="24" x14ac:dyDescent="0.2">
      <c r="A330" s="24" t="s">
        <v>568</v>
      </c>
      <c r="B330" s="77">
        <v>89685</v>
      </c>
      <c r="C330" s="24" t="s">
        <v>39</v>
      </c>
      <c r="D330" s="6" t="s">
        <v>569</v>
      </c>
      <c r="E330" s="24" t="s">
        <v>46</v>
      </c>
      <c r="F330" s="25">
        <v>5</v>
      </c>
      <c r="G330" s="76">
        <v>1</v>
      </c>
      <c r="H330" s="77">
        <v>89685</v>
      </c>
      <c r="I330" s="24" t="s">
        <v>39</v>
      </c>
      <c r="J330" s="6" t="s">
        <v>569</v>
      </c>
      <c r="K330" s="24" t="s">
        <v>46</v>
      </c>
      <c r="L330" s="25">
        <v>0</v>
      </c>
      <c r="M330" s="26">
        <v>0</v>
      </c>
      <c r="N330" s="26">
        <v>0</v>
      </c>
      <c r="O330" s="26">
        <v>0</v>
      </c>
      <c r="P330" s="27">
        <v>0</v>
      </c>
      <c r="Q330" s="28"/>
      <c r="R330" s="5">
        <f t="shared" si="34"/>
        <v>0</v>
      </c>
    </row>
    <row r="331" spans="1:18" ht="24" x14ac:dyDescent="0.2">
      <c r="A331" s="24" t="s">
        <v>570</v>
      </c>
      <c r="B331" s="77">
        <v>89685</v>
      </c>
      <c r="C331" s="24" t="s">
        <v>39</v>
      </c>
      <c r="D331" s="6" t="s">
        <v>571</v>
      </c>
      <c r="E331" s="24" t="s">
        <v>46</v>
      </c>
      <c r="F331" s="25">
        <v>2</v>
      </c>
      <c r="G331" s="76">
        <v>1</v>
      </c>
      <c r="H331" s="77">
        <v>89685</v>
      </c>
      <c r="I331" s="24" t="s">
        <v>39</v>
      </c>
      <c r="J331" s="6" t="s">
        <v>571</v>
      </c>
      <c r="K331" s="24" t="s">
        <v>46</v>
      </c>
      <c r="L331" s="25">
        <v>0</v>
      </c>
      <c r="M331" s="26">
        <v>0</v>
      </c>
      <c r="N331" s="26">
        <v>0</v>
      </c>
      <c r="O331" s="26">
        <v>0</v>
      </c>
      <c r="P331" s="27">
        <v>0</v>
      </c>
      <c r="Q331" s="28"/>
      <c r="R331" s="5">
        <f t="shared" si="34"/>
        <v>0</v>
      </c>
    </row>
    <row r="332" spans="1:18" ht="24" x14ac:dyDescent="0.2">
      <c r="A332" s="24" t="s">
        <v>572</v>
      </c>
      <c r="B332" s="77">
        <v>89557</v>
      </c>
      <c r="C332" s="24" t="s">
        <v>39</v>
      </c>
      <c r="D332" s="6" t="s">
        <v>573</v>
      </c>
      <c r="E332" s="24" t="s">
        <v>46</v>
      </c>
      <c r="F332" s="25">
        <v>6</v>
      </c>
      <c r="G332" s="76">
        <v>1</v>
      </c>
      <c r="H332" s="77">
        <v>89557</v>
      </c>
      <c r="I332" s="24" t="s">
        <v>39</v>
      </c>
      <c r="J332" s="6" t="s">
        <v>573</v>
      </c>
      <c r="K332" s="24" t="s">
        <v>46</v>
      </c>
      <c r="L332" s="25">
        <v>0</v>
      </c>
      <c r="M332" s="26">
        <v>0</v>
      </c>
      <c r="N332" s="26">
        <v>0</v>
      </c>
      <c r="O332" s="26">
        <v>0</v>
      </c>
      <c r="P332" s="27">
        <v>0</v>
      </c>
      <c r="Q332" s="28"/>
      <c r="R332" s="5">
        <f t="shared" ref="R332:R395" si="38">L332*M332</f>
        <v>0</v>
      </c>
    </row>
    <row r="333" spans="1:18" ht="24" x14ac:dyDescent="0.2">
      <c r="A333" s="24" t="s">
        <v>574</v>
      </c>
      <c r="B333" s="77">
        <v>89549</v>
      </c>
      <c r="C333" s="24" t="s">
        <v>39</v>
      </c>
      <c r="D333" s="6" t="s">
        <v>575</v>
      </c>
      <c r="E333" s="24" t="s">
        <v>46</v>
      </c>
      <c r="F333" s="25">
        <v>5</v>
      </c>
      <c r="G333" s="76">
        <v>1</v>
      </c>
      <c r="H333" s="77">
        <v>89549</v>
      </c>
      <c r="I333" s="24" t="s">
        <v>39</v>
      </c>
      <c r="J333" s="6" t="s">
        <v>575</v>
      </c>
      <c r="K333" s="24" t="s">
        <v>46</v>
      </c>
      <c r="L333" s="25">
        <v>0</v>
      </c>
      <c r="M333" s="26">
        <v>0</v>
      </c>
      <c r="N333" s="26">
        <v>0</v>
      </c>
      <c r="O333" s="26">
        <v>0</v>
      </c>
      <c r="P333" s="27">
        <v>0</v>
      </c>
      <c r="Q333" s="28"/>
      <c r="R333" s="5">
        <f t="shared" si="38"/>
        <v>0</v>
      </c>
    </row>
    <row r="334" spans="1:18" ht="24" x14ac:dyDescent="0.2">
      <c r="A334" s="24" t="s">
        <v>576</v>
      </c>
      <c r="B334" s="77">
        <v>89623</v>
      </c>
      <c r="C334" s="24" t="s">
        <v>39</v>
      </c>
      <c r="D334" s="6" t="s">
        <v>577</v>
      </c>
      <c r="E334" s="24" t="s">
        <v>46</v>
      </c>
      <c r="F334" s="25">
        <v>1</v>
      </c>
      <c r="G334" s="76">
        <v>1</v>
      </c>
      <c r="H334" s="77">
        <v>89623</v>
      </c>
      <c r="I334" s="24" t="s">
        <v>39</v>
      </c>
      <c r="J334" s="6" t="s">
        <v>577</v>
      </c>
      <c r="K334" s="24" t="s">
        <v>46</v>
      </c>
      <c r="L334" s="25">
        <v>0</v>
      </c>
      <c r="M334" s="26">
        <v>0</v>
      </c>
      <c r="N334" s="26">
        <v>0</v>
      </c>
      <c r="O334" s="26">
        <v>0</v>
      </c>
      <c r="P334" s="27">
        <v>0</v>
      </c>
      <c r="Q334" s="28"/>
      <c r="R334" s="5">
        <f t="shared" si="38"/>
        <v>0</v>
      </c>
    </row>
    <row r="335" spans="1:18" ht="24" x14ac:dyDescent="0.2">
      <c r="A335" s="24" t="s">
        <v>578</v>
      </c>
      <c r="B335" s="77">
        <v>89623</v>
      </c>
      <c r="C335" s="24" t="s">
        <v>39</v>
      </c>
      <c r="D335" s="6" t="s">
        <v>579</v>
      </c>
      <c r="E335" s="24" t="s">
        <v>46</v>
      </c>
      <c r="F335" s="25">
        <v>19</v>
      </c>
      <c r="G335" s="76">
        <v>1</v>
      </c>
      <c r="H335" s="77">
        <v>89623</v>
      </c>
      <c r="I335" s="24" t="s">
        <v>39</v>
      </c>
      <c r="J335" s="6" t="s">
        <v>579</v>
      </c>
      <c r="K335" s="24" t="s">
        <v>46</v>
      </c>
      <c r="L335" s="25">
        <v>0</v>
      </c>
      <c r="M335" s="26">
        <v>0</v>
      </c>
      <c r="N335" s="26">
        <v>0</v>
      </c>
      <c r="O335" s="26">
        <v>0</v>
      </c>
      <c r="P335" s="27">
        <v>0</v>
      </c>
      <c r="Q335" s="28"/>
      <c r="R335" s="5">
        <f t="shared" si="38"/>
        <v>0</v>
      </c>
    </row>
    <row r="336" spans="1:18" ht="24" x14ac:dyDescent="0.2">
      <c r="A336" s="24" t="s">
        <v>580</v>
      </c>
      <c r="B336" s="77">
        <v>89696</v>
      </c>
      <c r="C336" s="24" t="s">
        <v>39</v>
      </c>
      <c r="D336" s="40" t="s">
        <v>1311</v>
      </c>
      <c r="E336" s="24" t="s">
        <v>46</v>
      </c>
      <c r="F336" s="25">
        <v>11</v>
      </c>
      <c r="G336" s="76">
        <v>1</v>
      </c>
      <c r="H336" s="77">
        <v>89696</v>
      </c>
      <c r="I336" s="24" t="s">
        <v>39</v>
      </c>
      <c r="J336" s="40" t="s">
        <v>1311</v>
      </c>
      <c r="K336" s="24" t="s">
        <v>46</v>
      </c>
      <c r="L336" s="25">
        <v>0</v>
      </c>
      <c r="M336" s="26">
        <v>0</v>
      </c>
      <c r="N336" s="26">
        <v>0</v>
      </c>
      <c r="O336" s="26">
        <v>0</v>
      </c>
      <c r="P336" s="27">
        <v>0</v>
      </c>
      <c r="Q336" s="28"/>
      <c r="R336" s="5">
        <f t="shared" si="38"/>
        <v>0</v>
      </c>
    </row>
    <row r="337" spans="1:18" ht="24" x14ac:dyDescent="0.2">
      <c r="A337" s="24" t="s">
        <v>581</v>
      </c>
      <c r="B337" s="77">
        <v>89696</v>
      </c>
      <c r="C337" s="24" t="s">
        <v>39</v>
      </c>
      <c r="D337" s="40" t="s">
        <v>1312</v>
      </c>
      <c r="E337" s="24" t="s">
        <v>46</v>
      </c>
      <c r="F337" s="25">
        <v>20</v>
      </c>
      <c r="G337" s="76">
        <v>1</v>
      </c>
      <c r="H337" s="77">
        <v>89696</v>
      </c>
      <c r="I337" s="24" t="s">
        <v>39</v>
      </c>
      <c r="J337" s="40" t="s">
        <v>1312</v>
      </c>
      <c r="K337" s="24" t="s">
        <v>46</v>
      </c>
      <c r="L337" s="25">
        <v>0</v>
      </c>
      <c r="M337" s="26">
        <v>0</v>
      </c>
      <c r="N337" s="26">
        <v>0</v>
      </c>
      <c r="O337" s="26">
        <v>0</v>
      </c>
      <c r="P337" s="27">
        <v>0</v>
      </c>
      <c r="Q337" s="28"/>
      <c r="R337" s="5">
        <f t="shared" si="38"/>
        <v>0</v>
      </c>
    </row>
    <row r="338" spans="1:18" ht="24" x14ac:dyDescent="0.2">
      <c r="A338" s="24" t="s">
        <v>582</v>
      </c>
      <c r="B338" s="77">
        <v>89704</v>
      </c>
      <c r="C338" s="24" t="s">
        <v>39</v>
      </c>
      <c r="D338" s="6" t="s">
        <v>583</v>
      </c>
      <c r="E338" s="24" t="s">
        <v>46</v>
      </c>
      <c r="F338" s="25">
        <v>2</v>
      </c>
      <c r="G338" s="76">
        <v>1</v>
      </c>
      <c r="H338" s="77">
        <v>89704</v>
      </c>
      <c r="I338" s="24" t="s">
        <v>39</v>
      </c>
      <c r="J338" s="6" t="s">
        <v>583</v>
      </c>
      <c r="K338" s="24" t="s">
        <v>46</v>
      </c>
      <c r="L338" s="25">
        <v>0</v>
      </c>
      <c r="M338" s="26">
        <v>0</v>
      </c>
      <c r="N338" s="26">
        <v>0</v>
      </c>
      <c r="O338" s="26">
        <v>0</v>
      </c>
      <c r="P338" s="27">
        <v>0</v>
      </c>
      <c r="Q338" s="28"/>
      <c r="R338" s="5">
        <f t="shared" si="38"/>
        <v>0</v>
      </c>
    </row>
    <row r="339" spans="1:18" ht="24" x14ac:dyDescent="0.2">
      <c r="A339" s="24" t="s">
        <v>584</v>
      </c>
      <c r="B339" s="77">
        <v>89784</v>
      </c>
      <c r="C339" s="24" t="s">
        <v>39</v>
      </c>
      <c r="D339" s="40" t="s">
        <v>1313</v>
      </c>
      <c r="E339" s="24" t="s">
        <v>46</v>
      </c>
      <c r="F339" s="25">
        <v>19</v>
      </c>
      <c r="G339" s="76">
        <v>1</v>
      </c>
      <c r="H339" s="77">
        <v>89784</v>
      </c>
      <c r="I339" s="24" t="s">
        <v>39</v>
      </c>
      <c r="J339" s="40" t="s">
        <v>1313</v>
      </c>
      <c r="K339" s="24" t="s">
        <v>46</v>
      </c>
      <c r="L339" s="25">
        <v>0</v>
      </c>
      <c r="M339" s="26">
        <v>0</v>
      </c>
      <c r="N339" s="26">
        <v>0</v>
      </c>
      <c r="O339" s="26">
        <v>0</v>
      </c>
      <c r="P339" s="27">
        <v>0</v>
      </c>
      <c r="Q339" s="28"/>
      <c r="R339" s="5">
        <f t="shared" si="38"/>
        <v>0</v>
      </c>
    </row>
    <row r="340" spans="1:18" ht="24" x14ac:dyDescent="0.2">
      <c r="A340" s="24" t="s">
        <v>585</v>
      </c>
      <c r="B340" s="77">
        <v>89687</v>
      </c>
      <c r="C340" s="24" t="s">
        <v>39</v>
      </c>
      <c r="D340" s="40" t="s">
        <v>1314</v>
      </c>
      <c r="E340" s="24" t="s">
        <v>46</v>
      </c>
      <c r="F340" s="25">
        <v>4</v>
      </c>
      <c r="G340" s="76">
        <v>1</v>
      </c>
      <c r="H340" s="77">
        <v>89687</v>
      </c>
      <c r="I340" s="24" t="s">
        <v>39</v>
      </c>
      <c r="J340" s="40" t="s">
        <v>1314</v>
      </c>
      <c r="K340" s="24" t="s">
        <v>46</v>
      </c>
      <c r="L340" s="25">
        <v>0</v>
      </c>
      <c r="M340" s="26">
        <v>0</v>
      </c>
      <c r="N340" s="26">
        <v>0</v>
      </c>
      <c r="O340" s="26">
        <v>0</v>
      </c>
      <c r="P340" s="27">
        <v>0</v>
      </c>
      <c r="Q340" s="28"/>
      <c r="R340" s="5">
        <f t="shared" si="38"/>
        <v>0</v>
      </c>
    </row>
    <row r="341" spans="1:18" x14ac:dyDescent="0.2">
      <c r="A341" s="24" t="s">
        <v>586</v>
      </c>
      <c r="B341" s="77">
        <v>89707</v>
      </c>
      <c r="C341" s="24" t="s">
        <v>39</v>
      </c>
      <c r="D341" s="6" t="s">
        <v>587</v>
      </c>
      <c r="E341" s="24" t="s">
        <v>46</v>
      </c>
      <c r="F341" s="25">
        <v>19</v>
      </c>
      <c r="G341" s="76">
        <v>1</v>
      </c>
      <c r="H341" s="77">
        <v>89707</v>
      </c>
      <c r="I341" s="24" t="s">
        <v>39</v>
      </c>
      <c r="J341" s="6" t="s">
        <v>587</v>
      </c>
      <c r="K341" s="24" t="s">
        <v>46</v>
      </c>
      <c r="L341" s="25">
        <v>0</v>
      </c>
      <c r="M341" s="26">
        <v>0</v>
      </c>
      <c r="N341" s="26">
        <v>0</v>
      </c>
      <c r="O341" s="26">
        <v>0</v>
      </c>
      <c r="P341" s="27">
        <v>0</v>
      </c>
      <c r="Q341" s="28"/>
      <c r="R341" s="5">
        <f t="shared" si="38"/>
        <v>0</v>
      </c>
    </row>
    <row r="342" spans="1:18" x14ac:dyDescent="0.2">
      <c r="A342" s="24" t="s">
        <v>588</v>
      </c>
      <c r="B342" s="77">
        <v>89708</v>
      </c>
      <c r="C342" s="24" t="s">
        <v>39</v>
      </c>
      <c r="D342" s="6" t="s">
        <v>589</v>
      </c>
      <c r="E342" s="24" t="s">
        <v>46</v>
      </c>
      <c r="F342" s="25">
        <v>1</v>
      </c>
      <c r="G342" s="76">
        <v>1</v>
      </c>
      <c r="H342" s="77">
        <v>89708</v>
      </c>
      <c r="I342" s="24" t="s">
        <v>39</v>
      </c>
      <c r="J342" s="6" t="s">
        <v>589</v>
      </c>
      <c r="K342" s="24" t="s">
        <v>46</v>
      </c>
      <c r="L342" s="25">
        <v>0</v>
      </c>
      <c r="M342" s="26">
        <v>0</v>
      </c>
      <c r="N342" s="26">
        <v>0</v>
      </c>
      <c r="O342" s="26">
        <v>0</v>
      </c>
      <c r="P342" s="27">
        <v>0</v>
      </c>
      <c r="Q342" s="28"/>
      <c r="R342" s="5">
        <f t="shared" si="38"/>
        <v>0</v>
      </c>
    </row>
    <row r="343" spans="1:18" x14ac:dyDescent="0.2">
      <c r="A343" s="45" t="s">
        <v>590</v>
      </c>
      <c r="B343" s="24" t="s">
        <v>591</v>
      </c>
      <c r="C343" s="24" t="s">
        <v>39</v>
      </c>
      <c r="D343" s="6" t="s">
        <v>592</v>
      </c>
      <c r="E343" s="24" t="s">
        <v>46</v>
      </c>
      <c r="F343" s="25">
        <v>7</v>
      </c>
      <c r="G343" s="76">
        <v>0.42859999999999998</v>
      </c>
      <c r="H343" s="77">
        <v>98102</v>
      </c>
      <c r="I343" s="24" t="s">
        <v>39</v>
      </c>
      <c r="J343" s="48" t="s">
        <v>593</v>
      </c>
      <c r="K343" s="45" t="s">
        <v>46</v>
      </c>
      <c r="L343" s="46">
        <v>4</v>
      </c>
      <c r="M343" s="78" t="str">
        <f>IFERROR(VLOOKUP(A343,#REF!,7,FALSE),"NÃO TEM")</f>
        <v>NÃO TEM</v>
      </c>
      <c r="N343" s="78" t="e">
        <f>M343*1.25</f>
        <v>#VALUE!</v>
      </c>
      <c r="O343" s="79" t="e">
        <f>N343*L343</f>
        <v>#VALUE!</v>
      </c>
      <c r="P343" s="47" t="e">
        <f>O343/$O$7</f>
        <v>#VALUE!</v>
      </c>
      <c r="Q343" s="23"/>
      <c r="R343" s="5" t="e">
        <f t="shared" si="38"/>
        <v>#VALUE!</v>
      </c>
    </row>
    <row r="344" spans="1:18" x14ac:dyDescent="0.2">
      <c r="A344" s="24" t="s">
        <v>594</v>
      </c>
      <c r="B344" s="77">
        <v>72289</v>
      </c>
      <c r="C344" s="24" t="s">
        <v>39</v>
      </c>
      <c r="D344" s="6" t="s">
        <v>595</v>
      </c>
      <c r="E344" s="24" t="s">
        <v>46</v>
      </c>
      <c r="F344" s="25">
        <v>17</v>
      </c>
      <c r="G344" s="76">
        <v>1</v>
      </c>
      <c r="H344" s="77">
        <v>72289</v>
      </c>
      <c r="I344" s="24" t="s">
        <v>39</v>
      </c>
      <c r="J344" s="6" t="s">
        <v>595</v>
      </c>
      <c r="K344" s="24" t="s">
        <v>46</v>
      </c>
      <c r="L344" s="25">
        <v>0</v>
      </c>
      <c r="M344" s="26">
        <v>0</v>
      </c>
      <c r="N344" s="26">
        <v>0</v>
      </c>
      <c r="O344" s="26">
        <v>0</v>
      </c>
      <c r="P344" s="27">
        <v>0</v>
      </c>
      <c r="Q344" s="28"/>
      <c r="R344" s="5">
        <f t="shared" si="38"/>
        <v>0</v>
      </c>
    </row>
    <row r="345" spans="1:18" x14ac:dyDescent="0.2">
      <c r="A345" s="24" t="s">
        <v>596</v>
      </c>
      <c r="B345" s="24" t="s">
        <v>597</v>
      </c>
      <c r="C345" s="24" t="s">
        <v>39</v>
      </c>
      <c r="D345" s="6" t="s">
        <v>598</v>
      </c>
      <c r="E345" s="24" t="s">
        <v>46</v>
      </c>
      <c r="F345" s="25">
        <v>1</v>
      </c>
      <c r="G345" s="76">
        <v>1</v>
      </c>
      <c r="H345" s="24" t="s">
        <v>597</v>
      </c>
      <c r="I345" s="24" t="s">
        <v>39</v>
      </c>
      <c r="J345" s="6" t="s">
        <v>598</v>
      </c>
      <c r="K345" s="24" t="s">
        <v>46</v>
      </c>
      <c r="L345" s="25">
        <v>0</v>
      </c>
      <c r="M345" s="26">
        <v>0</v>
      </c>
      <c r="N345" s="26">
        <v>0</v>
      </c>
      <c r="O345" s="26">
        <v>0</v>
      </c>
      <c r="P345" s="27">
        <v>0</v>
      </c>
      <c r="Q345" s="28"/>
      <c r="R345" s="5">
        <f t="shared" si="38"/>
        <v>0</v>
      </c>
    </row>
    <row r="346" spans="1:18" x14ac:dyDescent="0.2">
      <c r="A346" s="45" t="s">
        <v>599</v>
      </c>
      <c r="B346" s="77">
        <v>89710</v>
      </c>
      <c r="C346" s="24" t="s">
        <v>39</v>
      </c>
      <c r="D346" s="6" t="s">
        <v>600</v>
      </c>
      <c r="E346" s="24" t="s">
        <v>46</v>
      </c>
      <c r="F346" s="25">
        <v>30</v>
      </c>
      <c r="G346" s="76">
        <v>0.8</v>
      </c>
      <c r="H346" s="77">
        <v>104327</v>
      </c>
      <c r="I346" s="24" t="s">
        <v>39</v>
      </c>
      <c r="J346" s="48" t="s">
        <v>600</v>
      </c>
      <c r="K346" s="45" t="s">
        <v>46</v>
      </c>
      <c r="L346" s="46">
        <v>6</v>
      </c>
      <c r="M346" s="78" t="str">
        <f>IFERROR(VLOOKUP(A346,#REF!,7,FALSE),"NÃO TEM")</f>
        <v>NÃO TEM</v>
      </c>
      <c r="N346" s="78" t="e">
        <f t="shared" ref="N346:N351" si="39">M346*1.25</f>
        <v>#VALUE!</v>
      </c>
      <c r="O346" s="79" t="e">
        <f t="shared" ref="O346:O351" si="40">N346*L346</f>
        <v>#VALUE!</v>
      </c>
      <c r="P346" s="47" t="e">
        <f t="shared" ref="P346:P351" si="41">O346/$O$7</f>
        <v>#VALUE!</v>
      </c>
      <c r="Q346" s="23"/>
      <c r="R346" s="5" t="e">
        <f t="shared" si="38"/>
        <v>#VALUE!</v>
      </c>
    </row>
    <row r="347" spans="1:18" ht="24" x14ac:dyDescent="0.2">
      <c r="A347" s="45" t="s">
        <v>601</v>
      </c>
      <c r="B347" s="81"/>
      <c r="C347" s="24" t="s">
        <v>214</v>
      </c>
      <c r="D347" s="6" t="s">
        <v>602</v>
      </c>
      <c r="E347" s="24" t="s">
        <v>46</v>
      </c>
      <c r="F347" s="25">
        <v>39</v>
      </c>
      <c r="G347" s="76">
        <v>0.87180000000000002</v>
      </c>
      <c r="H347" s="24" t="s">
        <v>603</v>
      </c>
      <c r="I347" s="24" t="s">
        <v>44</v>
      </c>
      <c r="J347" s="48" t="s">
        <v>602</v>
      </c>
      <c r="K347" s="45" t="s">
        <v>46</v>
      </c>
      <c r="L347" s="46">
        <v>5</v>
      </c>
      <c r="M347" s="78" t="str">
        <f>IFERROR(VLOOKUP(A347,#REF!,7,FALSE),"NÃO TEM")</f>
        <v>NÃO TEM</v>
      </c>
      <c r="N347" s="78" t="e">
        <f t="shared" si="39"/>
        <v>#VALUE!</v>
      </c>
      <c r="O347" s="79" t="e">
        <f t="shared" si="40"/>
        <v>#VALUE!</v>
      </c>
      <c r="P347" s="47" t="e">
        <f t="shared" si="41"/>
        <v>#VALUE!</v>
      </c>
      <c r="Q347" s="23"/>
      <c r="R347" s="5" t="e">
        <f t="shared" si="38"/>
        <v>#VALUE!</v>
      </c>
    </row>
    <row r="348" spans="1:18" x14ac:dyDescent="0.2">
      <c r="A348" s="45" t="s">
        <v>604</v>
      </c>
      <c r="B348" s="24" t="s">
        <v>605</v>
      </c>
      <c r="C348" s="24" t="s">
        <v>39</v>
      </c>
      <c r="D348" s="6" t="s">
        <v>606</v>
      </c>
      <c r="E348" s="24" t="s">
        <v>46</v>
      </c>
      <c r="F348" s="25">
        <v>1</v>
      </c>
      <c r="G348" s="76">
        <v>0</v>
      </c>
      <c r="H348" s="77">
        <v>98063</v>
      </c>
      <c r="I348" s="24" t="s">
        <v>39</v>
      </c>
      <c r="J348" s="48" t="s">
        <v>607</v>
      </c>
      <c r="K348" s="45" t="s">
        <v>46</v>
      </c>
      <c r="L348" s="46">
        <v>1</v>
      </c>
      <c r="M348" s="78" t="str">
        <f>IFERROR(VLOOKUP(A348,#REF!,7,FALSE),"NÃO TEM")</f>
        <v>NÃO TEM</v>
      </c>
      <c r="N348" s="78" t="e">
        <f t="shared" si="39"/>
        <v>#VALUE!</v>
      </c>
      <c r="O348" s="79" t="e">
        <f t="shared" si="40"/>
        <v>#VALUE!</v>
      </c>
      <c r="P348" s="47" t="e">
        <f t="shared" si="41"/>
        <v>#VALUE!</v>
      </c>
      <c r="Q348" s="23"/>
      <c r="R348" s="5" t="e">
        <f t="shared" si="38"/>
        <v>#VALUE!</v>
      </c>
    </row>
    <row r="349" spans="1:18" x14ac:dyDescent="0.2">
      <c r="A349" s="45" t="s">
        <v>608</v>
      </c>
      <c r="B349" s="24" t="s">
        <v>609</v>
      </c>
      <c r="C349" s="24" t="s">
        <v>39</v>
      </c>
      <c r="D349" s="6" t="s">
        <v>610</v>
      </c>
      <c r="E349" s="24" t="s">
        <v>46</v>
      </c>
      <c r="F349" s="25">
        <v>1</v>
      </c>
      <c r="G349" s="76">
        <v>0</v>
      </c>
      <c r="H349" s="77">
        <v>98083</v>
      </c>
      <c r="I349" s="24" t="s">
        <v>39</v>
      </c>
      <c r="J349" s="48" t="s">
        <v>610</v>
      </c>
      <c r="K349" s="45" t="s">
        <v>46</v>
      </c>
      <c r="L349" s="46">
        <v>1</v>
      </c>
      <c r="M349" s="78" t="str">
        <f>IFERROR(VLOOKUP(A349,#REF!,7,FALSE),"NÃO TEM")</f>
        <v>NÃO TEM</v>
      </c>
      <c r="N349" s="78" t="e">
        <f t="shared" si="39"/>
        <v>#VALUE!</v>
      </c>
      <c r="O349" s="79" t="e">
        <f t="shared" si="40"/>
        <v>#VALUE!</v>
      </c>
      <c r="P349" s="47" t="e">
        <f t="shared" si="41"/>
        <v>#VALUE!</v>
      </c>
      <c r="Q349" s="23"/>
      <c r="R349" s="5" t="e">
        <f t="shared" si="38"/>
        <v>#VALUE!</v>
      </c>
    </row>
    <row r="350" spans="1:18" ht="24" x14ac:dyDescent="0.2">
      <c r="A350" s="30" t="s">
        <v>611</v>
      </c>
      <c r="B350" s="24" t="s">
        <v>47</v>
      </c>
      <c r="C350" s="24" t="s">
        <v>47</v>
      </c>
      <c r="D350" s="6" t="s">
        <v>18</v>
      </c>
      <c r="E350" s="40"/>
      <c r="F350" s="80"/>
      <c r="G350" s="81"/>
      <c r="H350" s="24" t="s">
        <v>612</v>
      </c>
      <c r="I350" s="24" t="s">
        <v>44</v>
      </c>
      <c r="J350" s="29" t="s">
        <v>613</v>
      </c>
      <c r="K350" s="30" t="s">
        <v>46</v>
      </c>
      <c r="L350" s="31">
        <v>8</v>
      </c>
      <c r="M350" s="32" t="str">
        <f>IFERROR(VLOOKUP(A350,#REF!,7,FALSE),"NÃO TEM")</f>
        <v>NÃO TEM</v>
      </c>
      <c r="N350" s="32" t="e">
        <f t="shared" si="39"/>
        <v>#VALUE!</v>
      </c>
      <c r="O350" s="32" t="e">
        <f t="shared" si="40"/>
        <v>#VALUE!</v>
      </c>
      <c r="P350" s="33" t="e">
        <f t="shared" si="41"/>
        <v>#VALUE!</v>
      </c>
      <c r="Q350" s="34"/>
      <c r="R350" s="5" t="e">
        <f t="shared" si="38"/>
        <v>#VALUE!</v>
      </c>
    </row>
    <row r="351" spans="1:18" ht="24" x14ac:dyDescent="0.2">
      <c r="A351" s="30" t="s">
        <v>614</v>
      </c>
      <c r="B351" s="24" t="s">
        <v>47</v>
      </c>
      <c r="C351" s="24" t="s">
        <v>47</v>
      </c>
      <c r="D351" s="6" t="s">
        <v>18</v>
      </c>
      <c r="E351" s="40"/>
      <c r="F351" s="80"/>
      <c r="G351" s="81"/>
      <c r="H351" s="77">
        <v>12897</v>
      </c>
      <c r="I351" s="24" t="s">
        <v>217</v>
      </c>
      <c r="J351" s="29" t="s">
        <v>615</v>
      </c>
      <c r="K351" s="30" t="s">
        <v>46</v>
      </c>
      <c r="L351" s="31">
        <v>4</v>
      </c>
      <c r="M351" s="32" t="str">
        <f>IFERROR(VLOOKUP(A351,#REF!,7,FALSE),"NÃO TEM")</f>
        <v>NÃO TEM</v>
      </c>
      <c r="N351" s="32" t="e">
        <f t="shared" si="39"/>
        <v>#VALUE!</v>
      </c>
      <c r="O351" s="32" t="e">
        <f t="shared" si="40"/>
        <v>#VALUE!</v>
      </c>
      <c r="P351" s="33" t="e">
        <f t="shared" si="41"/>
        <v>#VALUE!</v>
      </c>
      <c r="Q351" s="34"/>
      <c r="R351" s="5" t="e">
        <f t="shared" si="38"/>
        <v>#VALUE!</v>
      </c>
    </row>
    <row r="352" spans="1:18" x14ac:dyDescent="0.2">
      <c r="A352" s="14">
        <v>15</v>
      </c>
      <c r="B352" s="35"/>
      <c r="C352" s="35"/>
      <c r="D352" s="16" t="s">
        <v>616</v>
      </c>
      <c r="E352" s="36"/>
      <c r="F352" s="37"/>
      <c r="G352" s="35"/>
      <c r="H352" s="35"/>
      <c r="I352" s="14">
        <v>15</v>
      </c>
      <c r="J352" s="16" t="s">
        <v>616</v>
      </c>
      <c r="K352" s="36"/>
      <c r="L352" s="18">
        <v>1</v>
      </c>
      <c r="M352" s="38"/>
      <c r="N352" s="38"/>
      <c r="O352" s="20" t="e">
        <f>SUM(O353:O385)</f>
        <v>#VALUE!</v>
      </c>
      <c r="P352" s="21" t="e">
        <f>O352/$O$7</f>
        <v>#VALUE!</v>
      </c>
      <c r="Q352" s="22"/>
      <c r="R352" s="5">
        <f t="shared" si="38"/>
        <v>0</v>
      </c>
    </row>
    <row r="353" spans="1:18" ht="72" x14ac:dyDescent="0.2">
      <c r="A353" s="45" t="s">
        <v>617</v>
      </c>
      <c r="B353" s="24" t="s">
        <v>618</v>
      </c>
      <c r="C353" s="24" t="s">
        <v>44</v>
      </c>
      <c r="D353" s="40" t="s">
        <v>1315</v>
      </c>
      <c r="E353" s="24" t="s">
        <v>46</v>
      </c>
      <c r="F353" s="25">
        <v>2</v>
      </c>
      <c r="G353" s="76">
        <v>0</v>
      </c>
      <c r="H353" s="24" t="s">
        <v>618</v>
      </c>
      <c r="I353" s="24" t="s">
        <v>44</v>
      </c>
      <c r="J353" s="44" t="s">
        <v>1316</v>
      </c>
      <c r="K353" s="45" t="s">
        <v>46</v>
      </c>
      <c r="L353" s="46">
        <v>2</v>
      </c>
      <c r="M353" s="78" t="str">
        <f>IFERROR(VLOOKUP(A353,#REF!,7,FALSE),"NÃO TEM")</f>
        <v>NÃO TEM</v>
      </c>
      <c r="N353" s="78" t="e">
        <f t="shared" ref="N353:N364" si="42">M353*1.25</f>
        <v>#VALUE!</v>
      </c>
      <c r="O353" s="79" t="e">
        <f t="shared" ref="O353:O364" si="43">N353*L353</f>
        <v>#VALUE!</v>
      </c>
      <c r="P353" s="47" t="e">
        <f t="shared" ref="P353:P364" si="44">O353/$O$7</f>
        <v>#VALUE!</v>
      </c>
      <c r="Q353" s="23"/>
      <c r="R353" s="5" t="e">
        <f t="shared" si="38"/>
        <v>#VALUE!</v>
      </c>
    </row>
    <row r="354" spans="1:18" ht="36" x14ac:dyDescent="0.2">
      <c r="A354" s="45" t="s">
        <v>619</v>
      </c>
      <c r="B354" s="77">
        <v>6021</v>
      </c>
      <c r="C354" s="24" t="s">
        <v>39</v>
      </c>
      <c r="D354" s="6" t="s">
        <v>620</v>
      </c>
      <c r="E354" s="24" t="s">
        <v>46</v>
      </c>
      <c r="F354" s="25">
        <v>4</v>
      </c>
      <c r="G354" s="76">
        <v>0</v>
      </c>
      <c r="H354" s="77">
        <v>95470</v>
      </c>
      <c r="I354" s="24" t="s">
        <v>39</v>
      </c>
      <c r="J354" s="48" t="s">
        <v>621</v>
      </c>
      <c r="K354" s="45" t="s">
        <v>46</v>
      </c>
      <c r="L354" s="46">
        <v>4</v>
      </c>
      <c r="M354" s="78" t="str">
        <f>IFERROR(VLOOKUP(A354,#REF!,7,FALSE),"NÃO TEM")</f>
        <v>NÃO TEM</v>
      </c>
      <c r="N354" s="78" t="e">
        <f t="shared" si="42"/>
        <v>#VALUE!</v>
      </c>
      <c r="O354" s="79" t="e">
        <f t="shared" si="43"/>
        <v>#VALUE!</v>
      </c>
      <c r="P354" s="47" t="e">
        <f t="shared" si="44"/>
        <v>#VALUE!</v>
      </c>
      <c r="Q354" s="23"/>
      <c r="R354" s="5" t="e">
        <f t="shared" si="38"/>
        <v>#VALUE!</v>
      </c>
    </row>
    <row r="355" spans="1:18" ht="60" x14ac:dyDescent="0.2">
      <c r="A355" s="45" t="s">
        <v>622</v>
      </c>
      <c r="B355" s="77">
        <v>72739</v>
      </c>
      <c r="C355" s="24" t="s">
        <v>39</v>
      </c>
      <c r="D355" s="40" t="s">
        <v>1317</v>
      </c>
      <c r="E355" s="24" t="s">
        <v>46</v>
      </c>
      <c r="F355" s="25">
        <v>20</v>
      </c>
      <c r="G355" s="76">
        <v>0</v>
      </c>
      <c r="H355" s="77">
        <v>100848</v>
      </c>
      <c r="I355" s="24" t="s">
        <v>39</v>
      </c>
      <c r="J355" s="48" t="s">
        <v>623</v>
      </c>
      <c r="K355" s="45" t="s">
        <v>46</v>
      </c>
      <c r="L355" s="46">
        <v>18</v>
      </c>
      <c r="M355" s="78" t="str">
        <f>IFERROR(VLOOKUP(A355,#REF!,7,FALSE),"NÃO TEM")</f>
        <v>NÃO TEM</v>
      </c>
      <c r="N355" s="78" t="e">
        <f t="shared" si="42"/>
        <v>#VALUE!</v>
      </c>
      <c r="O355" s="79" t="e">
        <f t="shared" si="43"/>
        <v>#VALUE!</v>
      </c>
      <c r="P355" s="47" t="e">
        <f t="shared" si="44"/>
        <v>#VALUE!</v>
      </c>
      <c r="Q355" s="23"/>
      <c r="R355" s="5" t="e">
        <f t="shared" si="38"/>
        <v>#VALUE!</v>
      </c>
    </row>
    <row r="356" spans="1:18" ht="36" x14ac:dyDescent="0.2">
      <c r="A356" s="45" t="s">
        <v>624</v>
      </c>
      <c r="B356" s="77">
        <v>40729</v>
      </c>
      <c r="C356" s="24" t="s">
        <v>39</v>
      </c>
      <c r="D356" s="6" t="s">
        <v>625</v>
      </c>
      <c r="E356" s="24" t="s">
        <v>46</v>
      </c>
      <c r="F356" s="25">
        <v>26</v>
      </c>
      <c r="G356" s="76">
        <v>0</v>
      </c>
      <c r="H356" s="77">
        <v>99635</v>
      </c>
      <c r="I356" s="24" t="s">
        <v>39</v>
      </c>
      <c r="J356" s="48" t="s">
        <v>626</v>
      </c>
      <c r="K356" s="45" t="s">
        <v>46</v>
      </c>
      <c r="L356" s="46">
        <v>24</v>
      </c>
      <c r="M356" s="78" t="str">
        <f>IFERROR(VLOOKUP(A356,#REF!,7,FALSE),"NÃO TEM")</f>
        <v>NÃO TEM</v>
      </c>
      <c r="N356" s="78" t="e">
        <f t="shared" si="42"/>
        <v>#VALUE!</v>
      </c>
      <c r="O356" s="79" t="e">
        <f t="shared" si="43"/>
        <v>#VALUE!</v>
      </c>
      <c r="P356" s="47" t="e">
        <f t="shared" si="44"/>
        <v>#VALUE!</v>
      </c>
      <c r="Q356" s="23"/>
      <c r="R356" s="5" t="e">
        <f t="shared" si="38"/>
        <v>#VALUE!</v>
      </c>
    </row>
    <row r="357" spans="1:18" ht="60" x14ac:dyDescent="0.2">
      <c r="A357" s="45" t="s">
        <v>627</v>
      </c>
      <c r="B357" s="77">
        <v>86901</v>
      </c>
      <c r="C357" s="24" t="s">
        <v>39</v>
      </c>
      <c r="D357" s="40" t="s">
        <v>1318</v>
      </c>
      <c r="E357" s="24" t="s">
        <v>46</v>
      </c>
      <c r="F357" s="25">
        <v>22</v>
      </c>
      <c r="G357" s="76">
        <v>0</v>
      </c>
      <c r="H357" s="77">
        <v>86901</v>
      </c>
      <c r="I357" s="24" t="s">
        <v>39</v>
      </c>
      <c r="J357" s="48" t="s">
        <v>628</v>
      </c>
      <c r="K357" s="45" t="s">
        <v>46</v>
      </c>
      <c r="L357" s="46">
        <v>22</v>
      </c>
      <c r="M357" s="78" t="str">
        <f>IFERROR(VLOOKUP(A357,#REF!,7,FALSE),"NÃO TEM")</f>
        <v>NÃO TEM</v>
      </c>
      <c r="N357" s="78" t="e">
        <f t="shared" si="42"/>
        <v>#VALUE!</v>
      </c>
      <c r="O357" s="79" t="e">
        <f t="shared" si="43"/>
        <v>#VALUE!</v>
      </c>
      <c r="P357" s="47" t="e">
        <f t="shared" si="44"/>
        <v>#VALUE!</v>
      </c>
      <c r="Q357" s="23"/>
      <c r="R357" s="5" t="e">
        <f t="shared" si="38"/>
        <v>#VALUE!</v>
      </c>
    </row>
    <row r="358" spans="1:18" ht="72" x14ac:dyDescent="0.2">
      <c r="A358" s="45" t="s">
        <v>629</v>
      </c>
      <c r="B358" s="81"/>
      <c r="C358" s="24" t="s">
        <v>214</v>
      </c>
      <c r="D358" s="6" t="s">
        <v>1164</v>
      </c>
      <c r="E358" s="24" t="s">
        <v>46</v>
      </c>
      <c r="F358" s="25">
        <v>3</v>
      </c>
      <c r="G358" s="76">
        <v>0</v>
      </c>
      <c r="H358" s="77">
        <v>100852</v>
      </c>
      <c r="I358" s="24" t="s">
        <v>39</v>
      </c>
      <c r="J358" s="48" t="s">
        <v>630</v>
      </c>
      <c r="K358" s="45" t="s">
        <v>46</v>
      </c>
      <c r="L358" s="46">
        <v>7</v>
      </c>
      <c r="M358" s="78" t="str">
        <f>IFERROR(VLOOKUP(A358,#REF!,7,FALSE),"NÃO TEM")</f>
        <v>NÃO TEM</v>
      </c>
      <c r="N358" s="78" t="e">
        <f t="shared" si="42"/>
        <v>#VALUE!</v>
      </c>
      <c r="O358" s="79" t="e">
        <f t="shared" si="43"/>
        <v>#VALUE!</v>
      </c>
      <c r="P358" s="47" t="e">
        <f t="shared" si="44"/>
        <v>#VALUE!</v>
      </c>
      <c r="Q358" s="23"/>
      <c r="R358" s="5" t="e">
        <f t="shared" si="38"/>
        <v>#VALUE!</v>
      </c>
    </row>
    <row r="359" spans="1:18" ht="84" x14ac:dyDescent="0.2">
      <c r="A359" s="45" t="s">
        <v>631</v>
      </c>
      <c r="B359" s="77">
        <v>86936</v>
      </c>
      <c r="C359" s="24" t="s">
        <v>39</v>
      </c>
      <c r="D359" s="40" t="s">
        <v>1319</v>
      </c>
      <c r="E359" s="24" t="s">
        <v>632</v>
      </c>
      <c r="F359" s="25">
        <v>15</v>
      </c>
      <c r="G359" s="76">
        <v>0</v>
      </c>
      <c r="H359" s="77">
        <v>86900</v>
      </c>
      <c r="I359" s="24" t="s">
        <v>39</v>
      </c>
      <c r="J359" s="48" t="s">
        <v>633</v>
      </c>
      <c r="K359" s="45" t="s">
        <v>46</v>
      </c>
      <c r="L359" s="46">
        <v>10</v>
      </c>
      <c r="M359" s="78" t="str">
        <f>IFERROR(VLOOKUP(A359,#REF!,7,FALSE),"NÃO TEM")</f>
        <v>NÃO TEM</v>
      </c>
      <c r="N359" s="78" t="e">
        <f t="shared" si="42"/>
        <v>#VALUE!</v>
      </c>
      <c r="O359" s="79" t="e">
        <f t="shared" si="43"/>
        <v>#VALUE!</v>
      </c>
      <c r="P359" s="47" t="e">
        <f t="shared" si="44"/>
        <v>#VALUE!</v>
      </c>
      <c r="Q359" s="23"/>
      <c r="R359" s="5" t="e">
        <f t="shared" si="38"/>
        <v>#VALUE!</v>
      </c>
    </row>
    <row r="360" spans="1:18" ht="24" x14ac:dyDescent="0.2">
      <c r="A360" s="45" t="s">
        <v>634</v>
      </c>
      <c r="B360" s="81"/>
      <c r="C360" s="24" t="s">
        <v>214</v>
      </c>
      <c r="D360" s="6" t="s">
        <v>635</v>
      </c>
      <c r="E360" s="24" t="s">
        <v>46</v>
      </c>
      <c r="F360" s="25">
        <v>4</v>
      </c>
      <c r="G360" s="76">
        <v>0</v>
      </c>
      <c r="H360" s="77">
        <v>7791</v>
      </c>
      <c r="I360" s="24" t="s">
        <v>217</v>
      </c>
      <c r="J360" s="48" t="s">
        <v>635</v>
      </c>
      <c r="K360" s="45" t="s">
        <v>46</v>
      </c>
      <c r="L360" s="46">
        <v>4</v>
      </c>
      <c r="M360" s="78" t="str">
        <f>IFERROR(VLOOKUP(A360,#REF!,7,FALSE),"NÃO TEM")</f>
        <v>NÃO TEM</v>
      </c>
      <c r="N360" s="78" t="e">
        <f t="shared" si="42"/>
        <v>#VALUE!</v>
      </c>
      <c r="O360" s="79" t="e">
        <f t="shared" si="43"/>
        <v>#VALUE!</v>
      </c>
      <c r="P360" s="47" t="e">
        <f t="shared" si="44"/>
        <v>#VALUE!</v>
      </c>
      <c r="Q360" s="23"/>
      <c r="R360" s="5" t="e">
        <f t="shared" si="38"/>
        <v>#VALUE!</v>
      </c>
    </row>
    <row r="361" spans="1:18" ht="48" x14ac:dyDescent="0.2">
      <c r="A361" s="45" t="s">
        <v>636</v>
      </c>
      <c r="B361" s="81"/>
      <c r="C361" s="24" t="s">
        <v>214</v>
      </c>
      <c r="D361" s="40" t="s">
        <v>1320</v>
      </c>
      <c r="E361" s="24" t="s">
        <v>46</v>
      </c>
      <c r="F361" s="25">
        <v>4</v>
      </c>
      <c r="G361" s="76">
        <v>0</v>
      </c>
      <c r="H361" s="77">
        <v>86904</v>
      </c>
      <c r="I361" s="24" t="s">
        <v>39</v>
      </c>
      <c r="J361" s="44" t="s">
        <v>1321</v>
      </c>
      <c r="K361" s="45" t="s">
        <v>46</v>
      </c>
      <c r="L361" s="46">
        <v>4</v>
      </c>
      <c r="M361" s="78" t="str">
        <f>IFERROR(VLOOKUP(A361,#REF!,7,FALSE),"NÃO TEM")</f>
        <v>NÃO TEM</v>
      </c>
      <c r="N361" s="78" t="e">
        <f t="shared" si="42"/>
        <v>#VALUE!</v>
      </c>
      <c r="O361" s="79" t="e">
        <f t="shared" si="43"/>
        <v>#VALUE!</v>
      </c>
      <c r="P361" s="47" t="e">
        <f t="shared" si="44"/>
        <v>#VALUE!</v>
      </c>
      <c r="Q361" s="23"/>
      <c r="R361" s="5" t="e">
        <f t="shared" si="38"/>
        <v>#VALUE!</v>
      </c>
    </row>
    <row r="362" spans="1:18" ht="36" x14ac:dyDescent="0.2">
      <c r="A362" s="45" t="s">
        <v>637</v>
      </c>
      <c r="B362" s="77">
        <v>86904</v>
      </c>
      <c r="C362" s="24" t="s">
        <v>39</v>
      </c>
      <c r="D362" s="6" t="s">
        <v>638</v>
      </c>
      <c r="E362" s="24" t="s">
        <v>46</v>
      </c>
      <c r="F362" s="25">
        <v>6</v>
      </c>
      <c r="G362" s="76">
        <v>0</v>
      </c>
      <c r="H362" s="77">
        <v>86904</v>
      </c>
      <c r="I362" s="24" t="s">
        <v>39</v>
      </c>
      <c r="J362" s="48" t="s">
        <v>639</v>
      </c>
      <c r="K362" s="45" t="s">
        <v>46</v>
      </c>
      <c r="L362" s="46">
        <v>6</v>
      </c>
      <c r="M362" s="78" t="str">
        <f>IFERROR(VLOOKUP(A362,#REF!,7,FALSE),"NÃO TEM")</f>
        <v>NÃO TEM</v>
      </c>
      <c r="N362" s="78" t="e">
        <f t="shared" si="42"/>
        <v>#VALUE!</v>
      </c>
      <c r="O362" s="79" t="e">
        <f t="shared" si="43"/>
        <v>#VALUE!</v>
      </c>
      <c r="P362" s="47" t="e">
        <f t="shared" si="44"/>
        <v>#VALUE!</v>
      </c>
      <c r="Q362" s="23"/>
      <c r="R362" s="5" t="e">
        <f t="shared" si="38"/>
        <v>#VALUE!</v>
      </c>
    </row>
    <row r="363" spans="1:18" ht="36" x14ac:dyDescent="0.2">
      <c r="A363" s="45" t="s">
        <v>640</v>
      </c>
      <c r="B363" s="77">
        <v>86919</v>
      </c>
      <c r="C363" s="24" t="s">
        <v>39</v>
      </c>
      <c r="D363" s="6" t="s">
        <v>641</v>
      </c>
      <c r="E363" s="24" t="s">
        <v>46</v>
      </c>
      <c r="F363" s="25">
        <v>7</v>
      </c>
      <c r="G363" s="76">
        <v>0</v>
      </c>
      <c r="H363" s="77">
        <v>86872</v>
      </c>
      <c r="I363" s="24" t="s">
        <v>39</v>
      </c>
      <c r="J363" s="48" t="s">
        <v>642</v>
      </c>
      <c r="K363" s="45" t="s">
        <v>46</v>
      </c>
      <c r="L363" s="46">
        <v>7</v>
      </c>
      <c r="M363" s="78" t="str">
        <f>IFERROR(VLOOKUP(A363,#REF!,7,FALSE),"NÃO TEM")</f>
        <v>NÃO TEM</v>
      </c>
      <c r="N363" s="78" t="e">
        <f t="shared" si="42"/>
        <v>#VALUE!</v>
      </c>
      <c r="O363" s="79" t="e">
        <f t="shared" si="43"/>
        <v>#VALUE!</v>
      </c>
      <c r="P363" s="47" t="e">
        <f t="shared" si="44"/>
        <v>#VALUE!</v>
      </c>
      <c r="Q363" s="23"/>
      <c r="R363" s="5" t="e">
        <f t="shared" si="38"/>
        <v>#VALUE!</v>
      </c>
    </row>
    <row r="364" spans="1:18" ht="48" x14ac:dyDescent="0.2">
      <c r="A364" s="45" t="s">
        <v>643</v>
      </c>
      <c r="B364" s="77">
        <v>9535</v>
      </c>
      <c r="C364" s="24" t="s">
        <v>39</v>
      </c>
      <c r="D364" s="40" t="s">
        <v>1322</v>
      </c>
      <c r="E364" s="24" t="s">
        <v>46</v>
      </c>
      <c r="F364" s="25">
        <v>15</v>
      </c>
      <c r="G364" s="76">
        <v>0</v>
      </c>
      <c r="H364" s="77">
        <v>100860</v>
      </c>
      <c r="I364" s="24" t="s">
        <v>39</v>
      </c>
      <c r="J364" s="48" t="s">
        <v>644</v>
      </c>
      <c r="K364" s="45" t="s">
        <v>46</v>
      </c>
      <c r="L364" s="46">
        <v>13</v>
      </c>
      <c r="M364" s="78" t="str">
        <f>IFERROR(VLOOKUP(A364,#REF!,7,FALSE),"NÃO TEM")</f>
        <v>NÃO TEM</v>
      </c>
      <c r="N364" s="78" t="e">
        <f t="shared" si="42"/>
        <v>#VALUE!</v>
      </c>
      <c r="O364" s="79" t="e">
        <f t="shared" si="43"/>
        <v>#VALUE!</v>
      </c>
      <c r="P364" s="47" t="e">
        <f t="shared" si="44"/>
        <v>#VALUE!</v>
      </c>
      <c r="Q364" s="23"/>
      <c r="R364" s="5" t="e">
        <f t="shared" si="38"/>
        <v>#VALUE!</v>
      </c>
    </row>
    <row r="365" spans="1:18" ht="36" x14ac:dyDescent="0.2">
      <c r="A365" s="24" t="s">
        <v>645</v>
      </c>
      <c r="B365" s="24" t="s">
        <v>646</v>
      </c>
      <c r="C365" s="24" t="s">
        <v>44</v>
      </c>
      <c r="D365" s="40" t="s">
        <v>1323</v>
      </c>
      <c r="E365" s="24" t="s">
        <v>46</v>
      </c>
      <c r="F365" s="25">
        <v>2</v>
      </c>
      <c r="G365" s="76">
        <v>0</v>
      </c>
      <c r="H365" s="24" t="s">
        <v>646</v>
      </c>
      <c r="I365" s="24" t="s">
        <v>44</v>
      </c>
      <c r="J365" s="40" t="s">
        <v>1323</v>
      </c>
      <c r="K365" s="24" t="s">
        <v>46</v>
      </c>
      <c r="L365" s="25">
        <v>0</v>
      </c>
      <c r="M365" s="26">
        <v>0</v>
      </c>
      <c r="N365" s="26">
        <v>0</v>
      </c>
      <c r="O365" s="26">
        <v>0</v>
      </c>
      <c r="P365" s="27">
        <v>0</v>
      </c>
      <c r="Q365" s="28"/>
      <c r="R365" s="5">
        <f t="shared" si="38"/>
        <v>0</v>
      </c>
    </row>
    <row r="366" spans="1:18" ht="24" x14ac:dyDescent="0.2">
      <c r="A366" s="45" t="s">
        <v>647</v>
      </c>
      <c r="B366" s="81"/>
      <c r="C366" s="24" t="s">
        <v>214</v>
      </c>
      <c r="D366" s="6" t="s">
        <v>648</v>
      </c>
      <c r="E366" s="24" t="s">
        <v>46</v>
      </c>
      <c r="F366" s="25">
        <v>4</v>
      </c>
      <c r="G366" s="76">
        <v>0</v>
      </c>
      <c r="H366" s="77">
        <v>100849</v>
      </c>
      <c r="I366" s="24" t="s">
        <v>39</v>
      </c>
      <c r="J366" s="48" t="s">
        <v>649</v>
      </c>
      <c r="K366" s="45" t="s">
        <v>46</v>
      </c>
      <c r="L366" s="46">
        <v>4</v>
      </c>
      <c r="M366" s="78" t="str">
        <f>IFERROR(VLOOKUP(A366,#REF!,7,FALSE),"NÃO TEM")</f>
        <v>NÃO TEM</v>
      </c>
      <c r="N366" s="78" t="e">
        <f t="shared" ref="N366:N381" si="45">M366*1.25</f>
        <v>#VALUE!</v>
      </c>
      <c r="O366" s="79" t="e">
        <f t="shared" ref="O366:O381" si="46">N366*L366</f>
        <v>#VALUE!</v>
      </c>
      <c r="P366" s="47" t="e">
        <f t="shared" ref="P366:P381" si="47">O366/$O$7</f>
        <v>#VALUE!</v>
      </c>
      <c r="Q366" s="23"/>
      <c r="R366" s="5" t="e">
        <f t="shared" si="38"/>
        <v>#VALUE!</v>
      </c>
    </row>
    <row r="367" spans="1:18" ht="24" x14ac:dyDescent="0.2">
      <c r="A367" s="45" t="s">
        <v>650</v>
      </c>
      <c r="B367" s="81"/>
      <c r="C367" s="24" t="s">
        <v>214</v>
      </c>
      <c r="D367" s="40" t="s">
        <v>1324</v>
      </c>
      <c r="E367" s="24" t="s">
        <v>46</v>
      </c>
      <c r="F367" s="25">
        <v>26</v>
      </c>
      <c r="G367" s="76">
        <v>0</v>
      </c>
      <c r="H367" s="77">
        <v>95547</v>
      </c>
      <c r="I367" s="24" t="s">
        <v>39</v>
      </c>
      <c r="J367" s="48" t="s">
        <v>651</v>
      </c>
      <c r="K367" s="45" t="s">
        <v>46</v>
      </c>
      <c r="L367" s="46">
        <v>24</v>
      </c>
      <c r="M367" s="78" t="str">
        <f>IFERROR(VLOOKUP(A367,#REF!,7,FALSE),"NÃO TEM")</f>
        <v>NÃO TEM</v>
      </c>
      <c r="N367" s="78" t="e">
        <f t="shared" si="45"/>
        <v>#VALUE!</v>
      </c>
      <c r="O367" s="79" t="e">
        <f t="shared" si="46"/>
        <v>#VALUE!</v>
      </c>
      <c r="P367" s="47" t="e">
        <f t="shared" si="47"/>
        <v>#VALUE!</v>
      </c>
      <c r="Q367" s="23"/>
      <c r="R367" s="5" t="e">
        <f t="shared" si="38"/>
        <v>#VALUE!</v>
      </c>
    </row>
    <row r="368" spans="1:18" ht="36" x14ac:dyDescent="0.2">
      <c r="A368" s="45" t="s">
        <v>652</v>
      </c>
      <c r="B368" s="81"/>
      <c r="C368" s="24" t="s">
        <v>214</v>
      </c>
      <c r="D368" s="40" t="s">
        <v>1325</v>
      </c>
      <c r="E368" s="24" t="s">
        <v>632</v>
      </c>
      <c r="F368" s="25">
        <v>4</v>
      </c>
      <c r="G368" s="76">
        <v>0</v>
      </c>
      <c r="H368" s="24" t="s">
        <v>653</v>
      </c>
      <c r="I368" s="24" t="s">
        <v>44</v>
      </c>
      <c r="J368" s="44" t="s">
        <v>1326</v>
      </c>
      <c r="K368" s="45" t="s">
        <v>46</v>
      </c>
      <c r="L368" s="46">
        <v>24</v>
      </c>
      <c r="M368" s="78" t="str">
        <f>IFERROR(VLOOKUP(A368,#REF!,7,FALSE),"NÃO TEM")</f>
        <v>NÃO TEM</v>
      </c>
      <c r="N368" s="78" t="e">
        <f t="shared" si="45"/>
        <v>#VALUE!</v>
      </c>
      <c r="O368" s="79" t="e">
        <f t="shared" si="46"/>
        <v>#VALUE!</v>
      </c>
      <c r="P368" s="47" t="e">
        <f t="shared" si="47"/>
        <v>#VALUE!</v>
      </c>
      <c r="Q368" s="23"/>
      <c r="R368" s="5" t="e">
        <f t="shared" si="38"/>
        <v>#VALUE!</v>
      </c>
    </row>
    <row r="369" spans="1:18" ht="24" x14ac:dyDescent="0.2">
      <c r="A369" s="45" t="s">
        <v>654</v>
      </c>
      <c r="B369" s="81"/>
      <c r="C369" s="24" t="s">
        <v>214</v>
      </c>
      <c r="D369" s="6" t="s">
        <v>655</v>
      </c>
      <c r="E369" s="24" t="s">
        <v>46</v>
      </c>
      <c r="F369" s="25">
        <v>2</v>
      </c>
      <c r="G369" s="76">
        <v>0</v>
      </c>
      <c r="H369" s="24" t="s">
        <v>656</v>
      </c>
      <c r="I369" s="24" t="s">
        <v>44</v>
      </c>
      <c r="J369" s="44" t="s">
        <v>1327</v>
      </c>
      <c r="K369" s="45" t="s">
        <v>46</v>
      </c>
      <c r="L369" s="46">
        <v>2</v>
      </c>
      <c r="M369" s="78" t="str">
        <f>IFERROR(VLOOKUP(A369,#REF!,7,FALSE),"NÃO TEM")</f>
        <v>NÃO TEM</v>
      </c>
      <c r="N369" s="78" t="e">
        <f t="shared" si="45"/>
        <v>#VALUE!</v>
      </c>
      <c r="O369" s="79" t="e">
        <f t="shared" si="46"/>
        <v>#VALUE!</v>
      </c>
      <c r="P369" s="47" t="e">
        <f t="shared" si="47"/>
        <v>#VALUE!</v>
      </c>
      <c r="Q369" s="23"/>
      <c r="R369" s="5" t="e">
        <f t="shared" si="38"/>
        <v>#VALUE!</v>
      </c>
    </row>
    <row r="370" spans="1:18" ht="36" x14ac:dyDescent="0.2">
      <c r="A370" s="45" t="s">
        <v>657</v>
      </c>
      <c r="B370" s="81"/>
      <c r="C370" s="24" t="s">
        <v>214</v>
      </c>
      <c r="D370" s="40" t="s">
        <v>1328</v>
      </c>
      <c r="E370" s="24" t="s">
        <v>46</v>
      </c>
      <c r="F370" s="25">
        <v>4</v>
      </c>
      <c r="G370" s="76">
        <v>0</v>
      </c>
      <c r="H370" s="24" t="s">
        <v>656</v>
      </c>
      <c r="I370" s="24" t="s">
        <v>44</v>
      </c>
      <c r="J370" s="44" t="s">
        <v>1329</v>
      </c>
      <c r="K370" s="45" t="s">
        <v>46</v>
      </c>
      <c r="L370" s="46">
        <v>4</v>
      </c>
      <c r="M370" s="78" t="str">
        <f>IFERROR(VLOOKUP(A370,#REF!,7,FALSE),"NÃO TEM")</f>
        <v>NÃO TEM</v>
      </c>
      <c r="N370" s="78" t="e">
        <f t="shared" si="45"/>
        <v>#VALUE!</v>
      </c>
      <c r="O370" s="79" t="e">
        <f t="shared" si="46"/>
        <v>#VALUE!</v>
      </c>
      <c r="P370" s="47" t="e">
        <f t="shared" si="47"/>
        <v>#VALUE!</v>
      </c>
      <c r="Q370" s="23"/>
      <c r="R370" s="5" t="e">
        <f t="shared" si="38"/>
        <v>#VALUE!</v>
      </c>
    </row>
    <row r="371" spans="1:18" ht="48" x14ac:dyDescent="0.2">
      <c r="A371" s="45" t="s">
        <v>658</v>
      </c>
      <c r="B371" s="77">
        <v>73663</v>
      </c>
      <c r="C371" s="24" t="s">
        <v>39</v>
      </c>
      <c r="D371" s="40" t="s">
        <v>1330</v>
      </c>
      <c r="E371" s="24" t="s">
        <v>46</v>
      </c>
      <c r="F371" s="25">
        <v>15</v>
      </c>
      <c r="G371" s="76">
        <v>0</v>
      </c>
      <c r="H371" s="77">
        <v>86906</v>
      </c>
      <c r="I371" s="24" t="s">
        <v>39</v>
      </c>
      <c r="J371" s="48" t="s">
        <v>659</v>
      </c>
      <c r="K371" s="45" t="s">
        <v>46</v>
      </c>
      <c r="L371" s="46">
        <v>4</v>
      </c>
      <c r="M371" s="78" t="str">
        <f>IFERROR(VLOOKUP(A371,#REF!,7,FALSE),"NÃO TEM")</f>
        <v>NÃO TEM</v>
      </c>
      <c r="N371" s="78" t="e">
        <f t="shared" si="45"/>
        <v>#VALUE!</v>
      </c>
      <c r="O371" s="79" t="e">
        <f t="shared" si="46"/>
        <v>#VALUE!</v>
      </c>
      <c r="P371" s="47" t="e">
        <f t="shared" si="47"/>
        <v>#VALUE!</v>
      </c>
      <c r="Q371" s="23"/>
      <c r="R371" s="5" t="e">
        <f t="shared" si="38"/>
        <v>#VALUE!</v>
      </c>
    </row>
    <row r="372" spans="1:18" ht="36" x14ac:dyDescent="0.2">
      <c r="A372" s="45" t="s">
        <v>660</v>
      </c>
      <c r="B372" s="77">
        <v>86909</v>
      </c>
      <c r="C372" s="24" t="s">
        <v>39</v>
      </c>
      <c r="D372" s="6" t="s">
        <v>661</v>
      </c>
      <c r="E372" s="24" t="s">
        <v>46</v>
      </c>
      <c r="F372" s="25">
        <v>15</v>
      </c>
      <c r="G372" s="76">
        <v>0</v>
      </c>
      <c r="H372" s="77">
        <v>86910</v>
      </c>
      <c r="I372" s="24" t="s">
        <v>39</v>
      </c>
      <c r="J372" s="48" t="s">
        <v>662</v>
      </c>
      <c r="K372" s="45" t="s">
        <v>46</v>
      </c>
      <c r="L372" s="46">
        <v>15</v>
      </c>
      <c r="M372" s="78" t="str">
        <f>IFERROR(VLOOKUP(A372,#REF!,7,FALSE),"NÃO TEM")</f>
        <v>NÃO TEM</v>
      </c>
      <c r="N372" s="78" t="e">
        <f t="shared" si="45"/>
        <v>#VALUE!</v>
      </c>
      <c r="O372" s="79" t="e">
        <f t="shared" si="46"/>
        <v>#VALUE!</v>
      </c>
      <c r="P372" s="47" t="e">
        <f t="shared" si="47"/>
        <v>#VALUE!</v>
      </c>
      <c r="Q372" s="23"/>
      <c r="R372" s="5" t="e">
        <f t="shared" si="38"/>
        <v>#VALUE!</v>
      </c>
    </row>
    <row r="373" spans="1:18" ht="24" x14ac:dyDescent="0.2">
      <c r="A373" s="45" t="s">
        <v>663</v>
      </c>
      <c r="B373" s="77">
        <v>86916</v>
      </c>
      <c r="C373" s="24" t="s">
        <v>39</v>
      </c>
      <c r="D373" s="6" t="s">
        <v>664</v>
      </c>
      <c r="E373" s="24" t="s">
        <v>46</v>
      </c>
      <c r="F373" s="25">
        <v>11</v>
      </c>
      <c r="G373" s="76">
        <v>0</v>
      </c>
      <c r="H373" s="77">
        <v>86916</v>
      </c>
      <c r="I373" s="24" t="s">
        <v>39</v>
      </c>
      <c r="J373" s="48" t="s">
        <v>665</v>
      </c>
      <c r="K373" s="45" t="s">
        <v>46</v>
      </c>
      <c r="L373" s="46">
        <v>25</v>
      </c>
      <c r="M373" s="78" t="str">
        <f>IFERROR(VLOOKUP(A373,#REF!,7,FALSE),"NÃO TEM")</f>
        <v>NÃO TEM</v>
      </c>
      <c r="N373" s="78" t="e">
        <f t="shared" si="45"/>
        <v>#VALUE!</v>
      </c>
      <c r="O373" s="79" t="e">
        <f t="shared" si="46"/>
        <v>#VALUE!</v>
      </c>
      <c r="P373" s="47" t="e">
        <f t="shared" si="47"/>
        <v>#VALUE!</v>
      </c>
      <c r="Q373" s="23"/>
      <c r="R373" s="5" t="e">
        <f t="shared" si="38"/>
        <v>#VALUE!</v>
      </c>
    </row>
    <row r="374" spans="1:18" ht="36" x14ac:dyDescent="0.2">
      <c r="A374" s="45" t="s">
        <v>666</v>
      </c>
      <c r="B374" s="77">
        <v>86906</v>
      </c>
      <c r="C374" s="24" t="s">
        <v>39</v>
      </c>
      <c r="D374" s="6" t="s">
        <v>667</v>
      </c>
      <c r="E374" s="24" t="s">
        <v>46</v>
      </c>
      <c r="F374" s="25">
        <v>32</v>
      </c>
      <c r="G374" s="76">
        <v>0</v>
      </c>
      <c r="H374" s="77">
        <v>86906</v>
      </c>
      <c r="I374" s="24" t="s">
        <v>39</v>
      </c>
      <c r="J374" s="48" t="s">
        <v>668</v>
      </c>
      <c r="K374" s="45" t="s">
        <v>46</v>
      </c>
      <c r="L374" s="46">
        <v>28</v>
      </c>
      <c r="M374" s="78" t="str">
        <f>IFERROR(VLOOKUP(A374,#REF!,7,FALSE),"NÃO TEM")</f>
        <v>NÃO TEM</v>
      </c>
      <c r="N374" s="78" t="e">
        <f t="shared" si="45"/>
        <v>#VALUE!</v>
      </c>
      <c r="O374" s="79" t="e">
        <f t="shared" si="46"/>
        <v>#VALUE!</v>
      </c>
      <c r="P374" s="47" t="e">
        <f t="shared" si="47"/>
        <v>#VALUE!</v>
      </c>
      <c r="Q374" s="23"/>
      <c r="R374" s="5" t="e">
        <f t="shared" si="38"/>
        <v>#VALUE!</v>
      </c>
    </row>
    <row r="375" spans="1:18" ht="36" x14ac:dyDescent="0.2">
      <c r="A375" s="45" t="s">
        <v>669</v>
      </c>
      <c r="B375" s="81"/>
      <c r="C375" s="24" t="s">
        <v>214</v>
      </c>
      <c r="D375" s="40" t="s">
        <v>1331</v>
      </c>
      <c r="E375" s="24" t="s">
        <v>46</v>
      </c>
      <c r="F375" s="25">
        <v>26</v>
      </c>
      <c r="G375" s="76">
        <v>0</v>
      </c>
      <c r="H375" s="77">
        <v>95547</v>
      </c>
      <c r="I375" s="24" t="s">
        <v>39</v>
      </c>
      <c r="J375" s="44" t="s">
        <v>1332</v>
      </c>
      <c r="K375" s="45" t="s">
        <v>46</v>
      </c>
      <c r="L375" s="46">
        <v>23</v>
      </c>
      <c r="M375" s="78" t="str">
        <f>IFERROR(VLOOKUP(A375,#REF!,7,FALSE),"NÃO TEM")</f>
        <v>NÃO TEM</v>
      </c>
      <c r="N375" s="78" t="e">
        <f t="shared" si="45"/>
        <v>#VALUE!</v>
      </c>
      <c r="O375" s="79" t="e">
        <f t="shared" si="46"/>
        <v>#VALUE!</v>
      </c>
      <c r="P375" s="47" t="e">
        <f t="shared" si="47"/>
        <v>#VALUE!</v>
      </c>
      <c r="Q375" s="23"/>
      <c r="R375" s="5" t="e">
        <f t="shared" si="38"/>
        <v>#VALUE!</v>
      </c>
    </row>
    <row r="376" spans="1:18" ht="36" x14ac:dyDescent="0.2">
      <c r="A376" s="45" t="s">
        <v>670</v>
      </c>
      <c r="B376" s="81"/>
      <c r="C376" s="24" t="s">
        <v>214</v>
      </c>
      <c r="D376" s="6" t="s">
        <v>671</v>
      </c>
      <c r="E376" s="24" t="s">
        <v>46</v>
      </c>
      <c r="F376" s="25">
        <v>22</v>
      </c>
      <c r="G376" s="76">
        <v>0</v>
      </c>
      <c r="H376" s="77">
        <v>95547</v>
      </c>
      <c r="I376" s="24" t="s">
        <v>39</v>
      </c>
      <c r="J376" s="48" t="s">
        <v>672</v>
      </c>
      <c r="K376" s="45" t="s">
        <v>46</v>
      </c>
      <c r="L376" s="46">
        <v>23</v>
      </c>
      <c r="M376" s="78" t="str">
        <f>IFERROR(VLOOKUP(A376,#REF!,7,FALSE),"NÃO TEM")</f>
        <v>NÃO TEM</v>
      </c>
      <c r="N376" s="78" t="e">
        <f t="shared" si="45"/>
        <v>#VALUE!</v>
      </c>
      <c r="O376" s="79" t="e">
        <f t="shared" si="46"/>
        <v>#VALUE!</v>
      </c>
      <c r="P376" s="47" t="e">
        <f t="shared" si="47"/>
        <v>#VALUE!</v>
      </c>
      <c r="Q376" s="23"/>
      <c r="R376" s="5" t="e">
        <f t="shared" si="38"/>
        <v>#VALUE!</v>
      </c>
    </row>
    <row r="377" spans="1:18" ht="24" x14ac:dyDescent="0.2">
      <c r="A377" s="45" t="s">
        <v>673</v>
      </c>
      <c r="B377" s="81"/>
      <c r="C377" s="24" t="s">
        <v>214</v>
      </c>
      <c r="D377" s="40" t="s">
        <v>1333</v>
      </c>
      <c r="E377" s="24" t="s">
        <v>46</v>
      </c>
      <c r="F377" s="25">
        <v>16</v>
      </c>
      <c r="G377" s="76">
        <v>0</v>
      </c>
      <c r="H377" s="24" t="s">
        <v>674</v>
      </c>
      <c r="I377" s="24" t="s">
        <v>39</v>
      </c>
      <c r="J377" s="48" t="s">
        <v>675</v>
      </c>
      <c r="K377" s="45" t="s">
        <v>46</v>
      </c>
      <c r="L377" s="46">
        <v>211</v>
      </c>
      <c r="M377" s="78" t="str">
        <f>IFERROR(VLOOKUP(A377,#REF!,7,FALSE),"NÃO TEM")</f>
        <v>NÃO TEM</v>
      </c>
      <c r="N377" s="78" t="e">
        <f t="shared" si="45"/>
        <v>#VALUE!</v>
      </c>
      <c r="O377" s="79" t="e">
        <f t="shared" si="46"/>
        <v>#VALUE!</v>
      </c>
      <c r="P377" s="47" t="e">
        <f t="shared" si="47"/>
        <v>#VALUE!</v>
      </c>
      <c r="Q377" s="23"/>
      <c r="R377" s="5" t="e">
        <f t="shared" si="38"/>
        <v>#VALUE!</v>
      </c>
    </row>
    <row r="378" spans="1:18" ht="36" x14ac:dyDescent="0.2">
      <c r="A378" s="45" t="s">
        <v>676</v>
      </c>
      <c r="B378" s="81"/>
      <c r="C378" s="24" t="s">
        <v>214</v>
      </c>
      <c r="D378" s="6" t="s">
        <v>677</v>
      </c>
      <c r="E378" s="24" t="s">
        <v>46</v>
      </c>
      <c r="F378" s="25">
        <v>8</v>
      </c>
      <c r="G378" s="76">
        <v>0</v>
      </c>
      <c r="H378" s="77">
        <v>100868</v>
      </c>
      <c r="I378" s="24" t="s">
        <v>39</v>
      </c>
      <c r="J378" s="48" t="s">
        <v>678</v>
      </c>
      <c r="K378" s="45" t="s">
        <v>46</v>
      </c>
      <c r="L378" s="46">
        <v>9</v>
      </c>
      <c r="M378" s="78" t="str">
        <f>IFERROR(VLOOKUP(A378,#REF!,7,FALSE),"NÃO TEM")</f>
        <v>NÃO TEM</v>
      </c>
      <c r="N378" s="78" t="e">
        <f t="shared" si="45"/>
        <v>#VALUE!</v>
      </c>
      <c r="O378" s="79" t="e">
        <f t="shared" si="46"/>
        <v>#VALUE!</v>
      </c>
      <c r="P378" s="47" t="e">
        <f t="shared" si="47"/>
        <v>#VALUE!</v>
      </c>
      <c r="Q378" s="23"/>
      <c r="R378" s="5" t="e">
        <f t="shared" si="38"/>
        <v>#VALUE!</v>
      </c>
    </row>
    <row r="379" spans="1:18" ht="24" x14ac:dyDescent="0.2">
      <c r="A379" s="45" t="s">
        <v>679</v>
      </c>
      <c r="B379" s="81"/>
      <c r="C379" s="24" t="s">
        <v>214</v>
      </c>
      <c r="D379" s="40" t="s">
        <v>1334</v>
      </c>
      <c r="E379" s="24" t="s">
        <v>46</v>
      </c>
      <c r="F379" s="25">
        <v>4</v>
      </c>
      <c r="G379" s="76">
        <v>0</v>
      </c>
      <c r="H379" s="77">
        <v>100867</v>
      </c>
      <c r="I379" s="24" t="s">
        <v>39</v>
      </c>
      <c r="J379" s="44" t="s">
        <v>1335</v>
      </c>
      <c r="K379" s="45" t="s">
        <v>46</v>
      </c>
      <c r="L379" s="46">
        <v>6</v>
      </c>
      <c r="M379" s="78" t="str">
        <f>IFERROR(VLOOKUP(A379,#REF!,7,FALSE),"NÃO TEM")</f>
        <v>NÃO TEM</v>
      </c>
      <c r="N379" s="78" t="e">
        <f t="shared" si="45"/>
        <v>#VALUE!</v>
      </c>
      <c r="O379" s="79" t="e">
        <f t="shared" si="46"/>
        <v>#VALUE!</v>
      </c>
      <c r="P379" s="47" t="e">
        <f t="shared" si="47"/>
        <v>#VALUE!</v>
      </c>
      <c r="Q379" s="23"/>
      <c r="R379" s="5" t="e">
        <f t="shared" si="38"/>
        <v>#VALUE!</v>
      </c>
    </row>
    <row r="380" spans="1:18" ht="24" x14ac:dyDescent="0.2">
      <c r="A380" s="45" t="s">
        <v>680</v>
      </c>
      <c r="B380" s="81"/>
      <c r="C380" s="24" t="s">
        <v>214</v>
      </c>
      <c r="D380" s="6" t="s">
        <v>681</v>
      </c>
      <c r="E380" s="24" t="s">
        <v>46</v>
      </c>
      <c r="F380" s="25">
        <v>1</v>
      </c>
      <c r="G380" s="76">
        <v>0</v>
      </c>
      <c r="H380" s="77">
        <v>100866</v>
      </c>
      <c r="I380" s="24" t="s">
        <v>39</v>
      </c>
      <c r="J380" s="48" t="s">
        <v>682</v>
      </c>
      <c r="K380" s="45" t="s">
        <v>46</v>
      </c>
      <c r="L380" s="46">
        <v>14</v>
      </c>
      <c r="M380" s="78" t="str">
        <f>IFERROR(VLOOKUP(A380,#REF!,7,FALSE),"NÃO TEM")</f>
        <v>NÃO TEM</v>
      </c>
      <c r="N380" s="78" t="e">
        <f t="shared" si="45"/>
        <v>#VALUE!</v>
      </c>
      <c r="O380" s="79" t="e">
        <f t="shared" si="46"/>
        <v>#VALUE!</v>
      </c>
      <c r="P380" s="47" t="e">
        <f t="shared" si="47"/>
        <v>#VALUE!</v>
      </c>
      <c r="Q380" s="23"/>
      <c r="R380" s="5" t="e">
        <f t="shared" si="38"/>
        <v>#VALUE!</v>
      </c>
    </row>
    <row r="381" spans="1:18" ht="24" x14ac:dyDescent="0.2">
      <c r="A381" s="45" t="s">
        <v>683</v>
      </c>
      <c r="B381" s="81"/>
      <c r="C381" s="24" t="s">
        <v>214</v>
      </c>
      <c r="D381" s="6" t="s">
        <v>684</v>
      </c>
      <c r="E381" s="24" t="s">
        <v>46</v>
      </c>
      <c r="F381" s="25">
        <v>1</v>
      </c>
      <c r="G381" s="76">
        <v>0</v>
      </c>
      <c r="H381" s="77">
        <v>100875</v>
      </c>
      <c r="I381" s="24" t="s">
        <v>39</v>
      </c>
      <c r="J381" s="48" t="s">
        <v>685</v>
      </c>
      <c r="K381" s="45" t="s">
        <v>46</v>
      </c>
      <c r="L381" s="46">
        <v>1</v>
      </c>
      <c r="M381" s="78" t="str">
        <f>IFERROR(VLOOKUP(A381,#REF!,7,FALSE),"NÃO TEM")</f>
        <v>NÃO TEM</v>
      </c>
      <c r="N381" s="78" t="e">
        <f t="shared" si="45"/>
        <v>#VALUE!</v>
      </c>
      <c r="O381" s="79" t="e">
        <f t="shared" si="46"/>
        <v>#VALUE!</v>
      </c>
      <c r="P381" s="47" t="e">
        <f t="shared" si="47"/>
        <v>#VALUE!</v>
      </c>
      <c r="Q381" s="23"/>
      <c r="R381" s="5" t="e">
        <f t="shared" si="38"/>
        <v>#VALUE!</v>
      </c>
    </row>
    <row r="382" spans="1:18" ht="24" x14ac:dyDescent="0.2">
      <c r="A382" s="24" t="s">
        <v>686</v>
      </c>
      <c r="B382" s="81"/>
      <c r="C382" s="24" t="s">
        <v>214</v>
      </c>
      <c r="D382" s="6" t="s">
        <v>687</v>
      </c>
      <c r="E382" s="24" t="s">
        <v>46</v>
      </c>
      <c r="F382" s="25">
        <v>188</v>
      </c>
      <c r="G382" s="76">
        <v>0</v>
      </c>
      <c r="H382" s="81"/>
      <c r="I382" s="24" t="s">
        <v>214</v>
      </c>
      <c r="J382" s="40" t="s">
        <v>687</v>
      </c>
      <c r="K382" s="24" t="s">
        <v>46</v>
      </c>
      <c r="L382" s="25">
        <v>0</v>
      </c>
      <c r="M382" s="26">
        <v>0</v>
      </c>
      <c r="N382" s="26">
        <v>0</v>
      </c>
      <c r="O382" s="26">
        <v>0</v>
      </c>
      <c r="P382" s="27">
        <v>0</v>
      </c>
      <c r="Q382" s="28"/>
      <c r="R382" s="5">
        <f t="shared" si="38"/>
        <v>0</v>
      </c>
    </row>
    <row r="383" spans="1:18" ht="36" x14ac:dyDescent="0.2">
      <c r="A383" s="45" t="s">
        <v>688</v>
      </c>
      <c r="B383" s="24" t="s">
        <v>689</v>
      </c>
      <c r="C383" s="24" t="s">
        <v>39</v>
      </c>
      <c r="D383" s="40" t="s">
        <v>1336</v>
      </c>
      <c r="E383" s="24" t="s">
        <v>63</v>
      </c>
      <c r="F383" s="25">
        <v>20.6</v>
      </c>
      <c r="G383" s="76">
        <v>0</v>
      </c>
      <c r="H383" s="77">
        <v>99857</v>
      </c>
      <c r="I383" s="24" t="s">
        <v>39</v>
      </c>
      <c r="J383" s="44" t="s">
        <v>1337</v>
      </c>
      <c r="K383" s="45" t="s">
        <v>63</v>
      </c>
      <c r="L383" s="46">
        <v>19.399999999999999</v>
      </c>
      <c r="M383" s="78" t="str">
        <f>IFERROR(VLOOKUP(A383,#REF!,7,FALSE),"NÃO TEM")</f>
        <v>NÃO TEM</v>
      </c>
      <c r="N383" s="78" t="e">
        <f>M383*1.25</f>
        <v>#VALUE!</v>
      </c>
      <c r="O383" s="79" t="e">
        <f>N383*L383</f>
        <v>#VALUE!</v>
      </c>
      <c r="P383" s="47" t="e">
        <f>O383/$O$7</f>
        <v>#VALUE!</v>
      </c>
      <c r="Q383" s="23"/>
      <c r="R383" s="5" t="e">
        <f t="shared" si="38"/>
        <v>#VALUE!</v>
      </c>
    </row>
    <row r="384" spans="1:18" ht="36" x14ac:dyDescent="0.2">
      <c r="A384" s="30" t="s">
        <v>690</v>
      </c>
      <c r="B384" s="24" t="s">
        <v>47</v>
      </c>
      <c r="C384" s="24" t="s">
        <v>47</v>
      </c>
      <c r="D384" s="6" t="s">
        <v>18</v>
      </c>
      <c r="E384" s="40"/>
      <c r="F384" s="80"/>
      <c r="G384" s="81"/>
      <c r="H384" s="77">
        <v>8436</v>
      </c>
      <c r="I384" s="24" t="s">
        <v>217</v>
      </c>
      <c r="J384" s="56" t="s">
        <v>1338</v>
      </c>
      <c r="K384" s="30" t="s">
        <v>46</v>
      </c>
      <c r="L384" s="31">
        <v>13</v>
      </c>
      <c r="M384" s="32" t="str">
        <f>IFERROR(VLOOKUP(A384,#REF!,7,FALSE),"NÃO TEM")</f>
        <v>NÃO TEM</v>
      </c>
      <c r="N384" s="32" t="e">
        <f>M384*1.25</f>
        <v>#VALUE!</v>
      </c>
      <c r="O384" s="32" t="e">
        <f>N384*L384</f>
        <v>#VALUE!</v>
      </c>
      <c r="P384" s="33" t="e">
        <f>O384/$O$7</f>
        <v>#VALUE!</v>
      </c>
      <c r="Q384" s="34"/>
      <c r="R384" s="5" t="e">
        <f t="shared" si="38"/>
        <v>#VALUE!</v>
      </c>
    </row>
    <row r="385" spans="1:18" ht="24" x14ac:dyDescent="0.2">
      <c r="A385" s="30" t="s">
        <v>691</v>
      </c>
      <c r="B385" s="24" t="s">
        <v>47</v>
      </c>
      <c r="C385" s="24" t="s">
        <v>47</v>
      </c>
      <c r="D385" s="6" t="s">
        <v>18</v>
      </c>
      <c r="E385" s="40"/>
      <c r="F385" s="80"/>
      <c r="G385" s="81"/>
      <c r="H385" s="77">
        <v>2021</v>
      </c>
      <c r="I385" s="24" t="s">
        <v>217</v>
      </c>
      <c r="J385" s="56" t="s">
        <v>1339</v>
      </c>
      <c r="K385" s="30" t="s">
        <v>46</v>
      </c>
      <c r="L385" s="31">
        <v>1</v>
      </c>
      <c r="M385" s="32" t="str">
        <f>IFERROR(VLOOKUP(A385,#REF!,7,FALSE),"NÃO TEM")</f>
        <v>NÃO TEM</v>
      </c>
      <c r="N385" s="32" t="e">
        <f>M385*1.25</f>
        <v>#VALUE!</v>
      </c>
      <c r="O385" s="32" t="e">
        <f>N385*L385</f>
        <v>#VALUE!</v>
      </c>
      <c r="P385" s="33" t="e">
        <f>O385/$O$7</f>
        <v>#VALUE!</v>
      </c>
      <c r="Q385" s="34"/>
      <c r="R385" s="5" t="e">
        <f t="shared" si="38"/>
        <v>#VALUE!</v>
      </c>
    </row>
    <row r="386" spans="1:18" x14ac:dyDescent="0.2">
      <c r="A386" s="14">
        <v>16</v>
      </c>
      <c r="B386" s="35"/>
      <c r="C386" s="35"/>
      <c r="D386" s="16" t="s">
        <v>692</v>
      </c>
      <c r="E386" s="36"/>
      <c r="F386" s="37"/>
      <c r="G386" s="35"/>
      <c r="H386" s="35"/>
      <c r="I386" s="14">
        <v>16</v>
      </c>
      <c r="J386" s="16" t="s">
        <v>692</v>
      </c>
      <c r="K386" s="36"/>
      <c r="L386" s="18">
        <v>1</v>
      </c>
      <c r="M386" s="38"/>
      <c r="N386" s="38"/>
      <c r="O386" s="20" t="e">
        <f>SUM(O387:O408)</f>
        <v>#VALUE!</v>
      </c>
      <c r="P386" s="21" t="e">
        <f>O386/$O$7</f>
        <v>#VALUE!</v>
      </c>
      <c r="Q386" s="22"/>
      <c r="R386" s="5">
        <f t="shared" si="38"/>
        <v>0</v>
      </c>
    </row>
    <row r="387" spans="1:18" x14ac:dyDescent="0.2">
      <c r="A387" s="24" t="s">
        <v>693</v>
      </c>
      <c r="B387" s="24" t="s">
        <v>694</v>
      </c>
      <c r="C387" s="24" t="s">
        <v>39</v>
      </c>
      <c r="D387" s="6" t="s">
        <v>695</v>
      </c>
      <c r="E387" s="24" t="s">
        <v>69</v>
      </c>
      <c r="F387" s="25">
        <v>1.42</v>
      </c>
      <c r="G387" s="76">
        <v>0</v>
      </c>
      <c r="H387" s="77">
        <v>94970</v>
      </c>
      <c r="I387" s="24" t="s">
        <v>39</v>
      </c>
      <c r="J387" s="6" t="s">
        <v>695</v>
      </c>
      <c r="K387" s="24" t="s">
        <v>69</v>
      </c>
      <c r="L387" s="25">
        <v>0</v>
      </c>
      <c r="M387" s="26">
        <v>0</v>
      </c>
      <c r="N387" s="26">
        <v>0</v>
      </c>
      <c r="O387" s="26">
        <v>0</v>
      </c>
      <c r="P387" s="27">
        <v>0</v>
      </c>
      <c r="Q387" s="28"/>
      <c r="R387" s="5">
        <f t="shared" si="38"/>
        <v>0</v>
      </c>
    </row>
    <row r="388" spans="1:18" ht="24" x14ac:dyDescent="0.2">
      <c r="A388" s="45" t="s">
        <v>696</v>
      </c>
      <c r="B388" s="77">
        <v>85014</v>
      </c>
      <c r="C388" s="24" t="s">
        <v>39</v>
      </c>
      <c r="D388" s="6" t="s">
        <v>697</v>
      </c>
      <c r="E388" s="24" t="s">
        <v>41</v>
      </c>
      <c r="F388" s="25">
        <v>0.16</v>
      </c>
      <c r="G388" s="76">
        <v>0</v>
      </c>
      <c r="H388" s="77">
        <v>91341</v>
      </c>
      <c r="I388" s="24" t="s">
        <v>39</v>
      </c>
      <c r="J388" s="44" t="s">
        <v>1340</v>
      </c>
      <c r="K388" s="45" t="s">
        <v>41</v>
      </c>
      <c r="L388" s="46">
        <v>0.24</v>
      </c>
      <c r="M388" s="78" t="str">
        <f>IFERROR(VLOOKUP(A388,#REF!,7,FALSE),"NÃO TEM")</f>
        <v>NÃO TEM</v>
      </c>
      <c r="N388" s="78" t="e">
        <f>M388*1.25</f>
        <v>#VALUE!</v>
      </c>
      <c r="O388" s="79" t="e">
        <f>N388*L388</f>
        <v>#VALUE!</v>
      </c>
      <c r="P388" s="47" t="e">
        <f>O388/$O$7</f>
        <v>#VALUE!</v>
      </c>
      <c r="Q388" s="23"/>
      <c r="R388" s="5" t="e">
        <f t="shared" si="38"/>
        <v>#VALUE!</v>
      </c>
    </row>
    <row r="389" spans="1:18" ht="24" x14ac:dyDescent="0.2">
      <c r="A389" s="45" t="s">
        <v>698</v>
      </c>
      <c r="B389" s="24" t="s">
        <v>699</v>
      </c>
      <c r="C389" s="24" t="s">
        <v>39</v>
      </c>
      <c r="D389" s="6" t="s">
        <v>700</v>
      </c>
      <c r="E389" s="24" t="s">
        <v>63</v>
      </c>
      <c r="F389" s="25">
        <v>43</v>
      </c>
      <c r="G389" s="76">
        <v>0</v>
      </c>
      <c r="H389" s="77">
        <v>92688</v>
      </c>
      <c r="I389" s="24" t="s">
        <v>39</v>
      </c>
      <c r="J389" s="48" t="s">
        <v>700</v>
      </c>
      <c r="K389" s="45" t="s">
        <v>63</v>
      </c>
      <c r="L389" s="46">
        <v>30.1</v>
      </c>
      <c r="M389" s="78" t="str">
        <f>IFERROR(VLOOKUP(A389,#REF!,7,FALSE),"NÃO TEM")</f>
        <v>NÃO TEM</v>
      </c>
      <c r="N389" s="78" t="e">
        <f>M389*1.25</f>
        <v>#VALUE!</v>
      </c>
      <c r="O389" s="79" t="e">
        <f>N389*L389</f>
        <v>#VALUE!</v>
      </c>
      <c r="P389" s="47" t="e">
        <f>O389/$O$7</f>
        <v>#VALUE!</v>
      </c>
      <c r="Q389" s="23"/>
      <c r="R389" s="5" t="e">
        <f t="shared" si="38"/>
        <v>#VALUE!</v>
      </c>
    </row>
    <row r="390" spans="1:18" ht="24" x14ac:dyDescent="0.2">
      <c r="A390" s="45" t="s">
        <v>701</v>
      </c>
      <c r="B390" s="24" t="s">
        <v>702</v>
      </c>
      <c r="C390" s="24" t="s">
        <v>44</v>
      </c>
      <c r="D390" s="6" t="s">
        <v>703</v>
      </c>
      <c r="E390" s="24" t="s">
        <v>63</v>
      </c>
      <c r="F390" s="25">
        <v>42</v>
      </c>
      <c r="G390" s="76">
        <v>0</v>
      </c>
      <c r="H390" s="77">
        <v>94975</v>
      </c>
      <c r="I390" s="24" t="s">
        <v>39</v>
      </c>
      <c r="J390" s="44" t="s">
        <v>1341</v>
      </c>
      <c r="K390" s="45" t="s">
        <v>63</v>
      </c>
      <c r="L390" s="46">
        <v>30.1</v>
      </c>
      <c r="M390" s="78" t="str">
        <f>IFERROR(VLOOKUP(A390,#REF!,7,FALSE),"NÃO TEM")</f>
        <v>NÃO TEM</v>
      </c>
      <c r="N390" s="78" t="e">
        <f>M390*1.25</f>
        <v>#VALUE!</v>
      </c>
      <c r="O390" s="79" t="e">
        <f>N390*L390</f>
        <v>#VALUE!</v>
      </c>
      <c r="P390" s="47" t="e">
        <f>O390/$O$7</f>
        <v>#VALUE!</v>
      </c>
      <c r="Q390" s="23"/>
      <c r="R390" s="5" t="e">
        <f t="shared" si="38"/>
        <v>#VALUE!</v>
      </c>
    </row>
    <row r="391" spans="1:18" ht="24" x14ac:dyDescent="0.2">
      <c r="A391" s="45" t="s">
        <v>704</v>
      </c>
      <c r="B391" s="81"/>
      <c r="C391" s="24" t="s">
        <v>214</v>
      </c>
      <c r="D391" s="6" t="s">
        <v>705</v>
      </c>
      <c r="E391" s="24" t="s">
        <v>46</v>
      </c>
      <c r="F391" s="25">
        <v>3</v>
      </c>
      <c r="G391" s="76">
        <v>0.33329999999999999</v>
      </c>
      <c r="H391" s="77">
        <v>1</v>
      </c>
      <c r="I391" s="24" t="s">
        <v>337</v>
      </c>
      <c r="J391" s="48" t="s">
        <v>705</v>
      </c>
      <c r="K391" s="45" t="s">
        <v>46</v>
      </c>
      <c r="L391" s="46">
        <v>2</v>
      </c>
      <c r="M391" s="78" t="str">
        <f>IFERROR(VLOOKUP(A391,#REF!,7,FALSE),"NÃO TEM")</f>
        <v>NÃO TEM</v>
      </c>
      <c r="N391" s="78" t="e">
        <f>M391*1.25</f>
        <v>#VALUE!</v>
      </c>
      <c r="O391" s="79" t="e">
        <f>N391*L391</f>
        <v>#VALUE!</v>
      </c>
      <c r="P391" s="47" t="e">
        <f>O391/$O$7</f>
        <v>#VALUE!</v>
      </c>
      <c r="Q391" s="23"/>
      <c r="R391" s="5" t="e">
        <f t="shared" si="38"/>
        <v>#VALUE!</v>
      </c>
    </row>
    <row r="392" spans="1:18" ht="24" x14ac:dyDescent="0.2">
      <c r="A392" s="24" t="s">
        <v>706</v>
      </c>
      <c r="B392" s="81"/>
      <c r="C392" s="24" t="s">
        <v>214</v>
      </c>
      <c r="D392" s="6" t="s">
        <v>707</v>
      </c>
      <c r="E392" s="24" t="s">
        <v>46</v>
      </c>
      <c r="F392" s="25">
        <v>4</v>
      </c>
      <c r="G392" s="76">
        <v>0</v>
      </c>
      <c r="H392" s="81"/>
      <c r="I392" s="24" t="s">
        <v>214</v>
      </c>
      <c r="J392" s="6" t="s">
        <v>707</v>
      </c>
      <c r="K392" s="24" t="s">
        <v>46</v>
      </c>
      <c r="L392" s="25">
        <v>0</v>
      </c>
      <c r="M392" s="26">
        <v>0</v>
      </c>
      <c r="N392" s="26">
        <v>0</v>
      </c>
      <c r="O392" s="26">
        <v>0</v>
      </c>
      <c r="P392" s="27">
        <v>0</v>
      </c>
      <c r="Q392" s="28"/>
      <c r="R392" s="5">
        <f t="shared" si="38"/>
        <v>0</v>
      </c>
    </row>
    <row r="393" spans="1:18" ht="24" x14ac:dyDescent="0.2">
      <c r="A393" s="24" t="s">
        <v>708</v>
      </c>
      <c r="B393" s="81"/>
      <c r="C393" s="24" t="s">
        <v>214</v>
      </c>
      <c r="D393" s="6" t="s">
        <v>709</v>
      </c>
      <c r="E393" s="24" t="s">
        <v>46</v>
      </c>
      <c r="F393" s="25">
        <v>3</v>
      </c>
      <c r="G393" s="76">
        <v>0</v>
      </c>
      <c r="H393" s="81"/>
      <c r="I393" s="24" t="s">
        <v>214</v>
      </c>
      <c r="J393" s="6" t="s">
        <v>709</v>
      </c>
      <c r="K393" s="24" t="s">
        <v>46</v>
      </c>
      <c r="L393" s="25">
        <v>0</v>
      </c>
      <c r="M393" s="26">
        <v>0</v>
      </c>
      <c r="N393" s="26">
        <v>0</v>
      </c>
      <c r="O393" s="26">
        <v>0</v>
      </c>
      <c r="P393" s="27">
        <v>0</v>
      </c>
      <c r="Q393" s="28"/>
      <c r="R393" s="5">
        <f t="shared" si="38"/>
        <v>0</v>
      </c>
    </row>
    <row r="394" spans="1:18" ht="24" x14ac:dyDescent="0.2">
      <c r="A394" s="24" t="s">
        <v>710</v>
      </c>
      <c r="B394" s="81"/>
      <c r="C394" s="24" t="s">
        <v>214</v>
      </c>
      <c r="D394" s="6" t="s">
        <v>711</v>
      </c>
      <c r="E394" s="24" t="s">
        <v>46</v>
      </c>
      <c r="F394" s="25">
        <v>6</v>
      </c>
      <c r="G394" s="76">
        <v>0</v>
      </c>
      <c r="H394" s="81"/>
      <c r="I394" s="24" t="s">
        <v>214</v>
      </c>
      <c r="J394" s="6" t="s">
        <v>711</v>
      </c>
      <c r="K394" s="24" t="s">
        <v>46</v>
      </c>
      <c r="L394" s="25">
        <v>0</v>
      </c>
      <c r="M394" s="26">
        <v>0</v>
      </c>
      <c r="N394" s="26">
        <v>0</v>
      </c>
      <c r="O394" s="26">
        <v>0</v>
      </c>
      <c r="P394" s="27">
        <v>0</v>
      </c>
      <c r="Q394" s="28"/>
      <c r="R394" s="5">
        <f t="shared" si="38"/>
        <v>0</v>
      </c>
    </row>
    <row r="395" spans="1:18" ht="24" x14ac:dyDescent="0.2">
      <c r="A395" s="24" t="s">
        <v>712</v>
      </c>
      <c r="B395" s="81"/>
      <c r="C395" s="24" t="s">
        <v>214</v>
      </c>
      <c r="D395" s="6" t="s">
        <v>713</v>
      </c>
      <c r="E395" s="24" t="s">
        <v>46</v>
      </c>
      <c r="F395" s="25">
        <v>4</v>
      </c>
      <c r="G395" s="76">
        <v>0</v>
      </c>
      <c r="H395" s="81"/>
      <c r="I395" s="24" t="s">
        <v>214</v>
      </c>
      <c r="J395" s="6" t="s">
        <v>713</v>
      </c>
      <c r="K395" s="24" t="s">
        <v>46</v>
      </c>
      <c r="L395" s="25">
        <v>0</v>
      </c>
      <c r="M395" s="26">
        <v>0</v>
      </c>
      <c r="N395" s="26">
        <v>0</v>
      </c>
      <c r="O395" s="26">
        <v>0</v>
      </c>
      <c r="P395" s="27">
        <v>0</v>
      </c>
      <c r="Q395" s="28"/>
      <c r="R395" s="5">
        <f t="shared" si="38"/>
        <v>0</v>
      </c>
    </row>
    <row r="396" spans="1:18" ht="24" x14ac:dyDescent="0.2">
      <c r="A396" s="24" t="s">
        <v>714</v>
      </c>
      <c r="B396" s="81"/>
      <c r="C396" s="24" t="s">
        <v>214</v>
      </c>
      <c r="D396" s="6" t="s">
        <v>715</v>
      </c>
      <c r="E396" s="24" t="s">
        <v>46</v>
      </c>
      <c r="F396" s="25">
        <v>4</v>
      </c>
      <c r="G396" s="76">
        <v>0</v>
      </c>
      <c r="H396" s="81"/>
      <c r="I396" s="24" t="s">
        <v>214</v>
      </c>
      <c r="J396" s="6" t="s">
        <v>715</v>
      </c>
      <c r="K396" s="24" t="s">
        <v>46</v>
      </c>
      <c r="L396" s="25">
        <v>0</v>
      </c>
      <c r="M396" s="26">
        <v>0</v>
      </c>
      <c r="N396" s="26">
        <v>0</v>
      </c>
      <c r="O396" s="26">
        <v>0</v>
      </c>
      <c r="P396" s="27">
        <v>0</v>
      </c>
      <c r="Q396" s="28"/>
      <c r="R396" s="5">
        <f t="shared" ref="R396:R459" si="48">L396*M396</f>
        <v>0</v>
      </c>
    </row>
    <row r="397" spans="1:18" ht="24" x14ac:dyDescent="0.2">
      <c r="A397" s="24" t="s">
        <v>716</v>
      </c>
      <c r="B397" s="81"/>
      <c r="C397" s="24" t="s">
        <v>214</v>
      </c>
      <c r="D397" s="6" t="s">
        <v>717</v>
      </c>
      <c r="E397" s="24" t="s">
        <v>46</v>
      </c>
      <c r="F397" s="25">
        <v>1</v>
      </c>
      <c r="G397" s="76">
        <v>0</v>
      </c>
      <c r="H397" s="81"/>
      <c r="I397" s="24" t="s">
        <v>214</v>
      </c>
      <c r="J397" s="6" t="s">
        <v>717</v>
      </c>
      <c r="K397" s="24" t="s">
        <v>46</v>
      </c>
      <c r="L397" s="25">
        <v>0</v>
      </c>
      <c r="M397" s="26">
        <v>0</v>
      </c>
      <c r="N397" s="26">
        <v>0</v>
      </c>
      <c r="O397" s="26">
        <v>0</v>
      </c>
      <c r="P397" s="27">
        <v>0</v>
      </c>
      <c r="Q397" s="28"/>
      <c r="R397" s="5">
        <f t="shared" si="48"/>
        <v>0</v>
      </c>
    </row>
    <row r="398" spans="1:18" ht="24" x14ac:dyDescent="0.2">
      <c r="A398" s="24" t="s">
        <v>718</v>
      </c>
      <c r="B398" s="81"/>
      <c r="C398" s="24" t="s">
        <v>214</v>
      </c>
      <c r="D398" s="6" t="s">
        <v>719</v>
      </c>
      <c r="E398" s="24" t="s">
        <v>46</v>
      </c>
      <c r="F398" s="25">
        <v>1</v>
      </c>
      <c r="G398" s="76">
        <v>0</v>
      </c>
      <c r="H398" s="81"/>
      <c r="I398" s="24" t="s">
        <v>214</v>
      </c>
      <c r="J398" s="6" t="s">
        <v>719</v>
      </c>
      <c r="K398" s="24" t="s">
        <v>46</v>
      </c>
      <c r="L398" s="25">
        <v>0</v>
      </c>
      <c r="M398" s="26">
        <v>0</v>
      </c>
      <c r="N398" s="26">
        <v>0</v>
      </c>
      <c r="O398" s="26">
        <v>0</v>
      </c>
      <c r="P398" s="27">
        <v>0</v>
      </c>
      <c r="Q398" s="28"/>
      <c r="R398" s="5">
        <f t="shared" si="48"/>
        <v>0</v>
      </c>
    </row>
    <row r="399" spans="1:18" ht="24" x14ac:dyDescent="0.2">
      <c r="A399" s="24" t="s">
        <v>720</v>
      </c>
      <c r="B399" s="81"/>
      <c r="C399" s="24" t="s">
        <v>214</v>
      </c>
      <c r="D399" s="6" t="s">
        <v>721</v>
      </c>
      <c r="E399" s="24" t="s">
        <v>46</v>
      </c>
      <c r="F399" s="25">
        <v>2</v>
      </c>
      <c r="G399" s="76">
        <v>0</v>
      </c>
      <c r="H399" s="81"/>
      <c r="I399" s="24" t="s">
        <v>214</v>
      </c>
      <c r="J399" s="6" t="s">
        <v>721</v>
      </c>
      <c r="K399" s="24" t="s">
        <v>46</v>
      </c>
      <c r="L399" s="25">
        <v>0</v>
      </c>
      <c r="M399" s="26">
        <v>0</v>
      </c>
      <c r="N399" s="26">
        <v>0</v>
      </c>
      <c r="O399" s="26">
        <v>0</v>
      </c>
      <c r="P399" s="27">
        <v>0</v>
      </c>
      <c r="Q399" s="28"/>
      <c r="R399" s="5">
        <f t="shared" si="48"/>
        <v>0</v>
      </c>
    </row>
    <row r="400" spans="1:18" ht="24" x14ac:dyDescent="0.2">
      <c r="A400" s="24" t="s">
        <v>722</v>
      </c>
      <c r="B400" s="81"/>
      <c r="C400" s="24" t="s">
        <v>214</v>
      </c>
      <c r="D400" s="6" t="s">
        <v>723</v>
      </c>
      <c r="E400" s="24" t="s">
        <v>46</v>
      </c>
      <c r="F400" s="25">
        <v>2</v>
      </c>
      <c r="G400" s="76">
        <v>0</v>
      </c>
      <c r="H400" s="81"/>
      <c r="I400" s="24" t="s">
        <v>214</v>
      </c>
      <c r="J400" s="6" t="s">
        <v>723</v>
      </c>
      <c r="K400" s="24" t="s">
        <v>46</v>
      </c>
      <c r="L400" s="25">
        <v>0</v>
      </c>
      <c r="M400" s="26">
        <v>0</v>
      </c>
      <c r="N400" s="26">
        <v>0</v>
      </c>
      <c r="O400" s="26">
        <v>0</v>
      </c>
      <c r="P400" s="27">
        <v>0</v>
      </c>
      <c r="Q400" s="28"/>
      <c r="R400" s="5">
        <f t="shared" si="48"/>
        <v>0</v>
      </c>
    </row>
    <row r="401" spans="1:18" ht="24" x14ac:dyDescent="0.2">
      <c r="A401" s="24" t="s">
        <v>724</v>
      </c>
      <c r="B401" s="81"/>
      <c r="C401" s="24" t="s">
        <v>214</v>
      </c>
      <c r="D401" s="6" t="s">
        <v>725</v>
      </c>
      <c r="E401" s="24" t="s">
        <v>46</v>
      </c>
      <c r="F401" s="25">
        <v>2</v>
      </c>
      <c r="G401" s="76">
        <v>0</v>
      </c>
      <c r="H401" s="81"/>
      <c r="I401" s="24" t="s">
        <v>214</v>
      </c>
      <c r="J401" s="6" t="s">
        <v>725</v>
      </c>
      <c r="K401" s="24" t="s">
        <v>46</v>
      </c>
      <c r="L401" s="25">
        <v>0</v>
      </c>
      <c r="M401" s="26">
        <v>0</v>
      </c>
      <c r="N401" s="26">
        <v>0</v>
      </c>
      <c r="O401" s="26">
        <v>0</v>
      </c>
      <c r="P401" s="27">
        <v>0</v>
      </c>
      <c r="Q401" s="28"/>
      <c r="R401" s="5">
        <f t="shared" si="48"/>
        <v>0</v>
      </c>
    </row>
    <row r="402" spans="1:18" ht="24" x14ac:dyDescent="0.2">
      <c r="A402" s="45" t="s">
        <v>726</v>
      </c>
      <c r="B402" s="81"/>
      <c r="C402" s="24" t="s">
        <v>214</v>
      </c>
      <c r="D402" s="6" t="s">
        <v>727</v>
      </c>
      <c r="E402" s="24" t="s">
        <v>46</v>
      </c>
      <c r="F402" s="25">
        <v>1</v>
      </c>
      <c r="G402" s="76">
        <v>0</v>
      </c>
      <c r="H402" s="77">
        <v>9848</v>
      </c>
      <c r="I402" s="24" t="s">
        <v>217</v>
      </c>
      <c r="J402" s="48" t="s">
        <v>727</v>
      </c>
      <c r="K402" s="45" t="s">
        <v>46</v>
      </c>
      <c r="L402" s="46">
        <v>1</v>
      </c>
      <c r="M402" s="78" t="str">
        <f>IFERROR(VLOOKUP(A402,#REF!,7,FALSE),"NÃO TEM")</f>
        <v>NÃO TEM</v>
      </c>
      <c r="N402" s="78" t="e">
        <f>M402*1.25</f>
        <v>#VALUE!</v>
      </c>
      <c r="O402" s="79" t="e">
        <f>N402*L402</f>
        <v>#VALUE!</v>
      </c>
      <c r="P402" s="47" t="e">
        <f>O402/$O$7</f>
        <v>#VALUE!</v>
      </c>
      <c r="Q402" s="23"/>
      <c r="R402" s="5" t="e">
        <f t="shared" si="48"/>
        <v>#VALUE!</v>
      </c>
    </row>
    <row r="403" spans="1:18" ht="24" x14ac:dyDescent="0.2">
      <c r="A403" s="24" t="s">
        <v>728</v>
      </c>
      <c r="B403" s="81"/>
      <c r="C403" s="24" t="s">
        <v>214</v>
      </c>
      <c r="D403" s="6" t="s">
        <v>729</v>
      </c>
      <c r="E403" s="24" t="s">
        <v>46</v>
      </c>
      <c r="F403" s="25">
        <v>1</v>
      </c>
      <c r="G403" s="76">
        <v>0</v>
      </c>
      <c r="H403" s="81"/>
      <c r="I403" s="24" t="s">
        <v>214</v>
      </c>
      <c r="J403" s="6" t="s">
        <v>729</v>
      </c>
      <c r="K403" s="24" t="s">
        <v>46</v>
      </c>
      <c r="L403" s="25">
        <v>0</v>
      </c>
      <c r="M403" s="26">
        <v>0</v>
      </c>
      <c r="N403" s="26">
        <v>0</v>
      </c>
      <c r="O403" s="26">
        <v>0</v>
      </c>
      <c r="P403" s="27">
        <v>0</v>
      </c>
      <c r="Q403" s="28"/>
      <c r="R403" s="5">
        <f t="shared" si="48"/>
        <v>0</v>
      </c>
    </row>
    <row r="404" spans="1:18" ht="24" x14ac:dyDescent="0.2">
      <c r="A404" s="24" t="s">
        <v>730</v>
      </c>
      <c r="B404" s="81"/>
      <c r="C404" s="24" t="s">
        <v>214</v>
      </c>
      <c r="D404" s="6" t="s">
        <v>731</v>
      </c>
      <c r="E404" s="24" t="s">
        <v>63</v>
      </c>
      <c r="F404" s="25">
        <v>2</v>
      </c>
      <c r="G404" s="76">
        <v>0</v>
      </c>
      <c r="H404" s="81"/>
      <c r="I404" s="24" t="s">
        <v>214</v>
      </c>
      <c r="J404" s="6" t="s">
        <v>731</v>
      </c>
      <c r="K404" s="24" t="s">
        <v>63</v>
      </c>
      <c r="L404" s="25">
        <v>0</v>
      </c>
      <c r="M404" s="26">
        <v>0</v>
      </c>
      <c r="N404" s="26">
        <v>0</v>
      </c>
      <c r="O404" s="26">
        <v>0</v>
      </c>
      <c r="P404" s="27">
        <v>0</v>
      </c>
      <c r="Q404" s="28"/>
      <c r="R404" s="5">
        <f t="shared" si="48"/>
        <v>0</v>
      </c>
    </row>
    <row r="405" spans="1:18" ht="24" x14ac:dyDescent="0.2">
      <c r="A405" s="45" t="s">
        <v>732</v>
      </c>
      <c r="B405" s="81"/>
      <c r="C405" s="24" t="s">
        <v>214</v>
      </c>
      <c r="D405" s="6" t="s">
        <v>733</v>
      </c>
      <c r="E405" s="24" t="s">
        <v>46</v>
      </c>
      <c r="F405" s="25">
        <v>2</v>
      </c>
      <c r="G405" s="76">
        <v>0</v>
      </c>
      <c r="H405" s="77">
        <v>10881</v>
      </c>
      <c r="I405" s="24" t="s">
        <v>217</v>
      </c>
      <c r="J405" s="48" t="s">
        <v>733</v>
      </c>
      <c r="K405" s="45" t="s">
        <v>46</v>
      </c>
      <c r="L405" s="46">
        <v>2</v>
      </c>
      <c r="M405" s="78" t="str">
        <f>IFERROR(VLOOKUP(A405,#REF!,7,FALSE),"NÃO TEM")</f>
        <v>NÃO TEM</v>
      </c>
      <c r="N405" s="78" t="e">
        <f>M405*1.25</f>
        <v>#VALUE!</v>
      </c>
      <c r="O405" s="79" t="e">
        <f>N405*L405</f>
        <v>#VALUE!</v>
      </c>
      <c r="P405" s="47" t="e">
        <f t="shared" ref="P405:P411" si="49">O405/$O$7</f>
        <v>#VALUE!</v>
      </c>
      <c r="Q405" s="23"/>
      <c r="R405" s="5" t="e">
        <f t="shared" si="48"/>
        <v>#VALUE!</v>
      </c>
    </row>
    <row r="406" spans="1:18" ht="24" x14ac:dyDescent="0.2">
      <c r="A406" s="45" t="s">
        <v>734</v>
      </c>
      <c r="B406" s="81"/>
      <c r="C406" s="24" t="s">
        <v>214</v>
      </c>
      <c r="D406" s="6" t="s">
        <v>735</v>
      </c>
      <c r="E406" s="24" t="s">
        <v>46</v>
      </c>
      <c r="F406" s="25">
        <v>1</v>
      </c>
      <c r="G406" s="76">
        <v>0</v>
      </c>
      <c r="H406" s="77">
        <v>12137</v>
      </c>
      <c r="I406" s="24" t="s">
        <v>217</v>
      </c>
      <c r="J406" s="48" t="s">
        <v>736</v>
      </c>
      <c r="K406" s="45" t="s">
        <v>46</v>
      </c>
      <c r="L406" s="46">
        <v>1</v>
      </c>
      <c r="M406" s="78" t="str">
        <f>IFERROR(VLOOKUP(A406,#REF!,7,FALSE),"NÃO TEM")</f>
        <v>NÃO TEM</v>
      </c>
      <c r="N406" s="78" t="e">
        <f>M406*1.25</f>
        <v>#VALUE!</v>
      </c>
      <c r="O406" s="79" t="e">
        <f>N406*L406</f>
        <v>#VALUE!</v>
      </c>
      <c r="P406" s="47" t="e">
        <f t="shared" si="49"/>
        <v>#VALUE!</v>
      </c>
      <c r="Q406" s="23"/>
      <c r="R406" s="5" t="e">
        <f t="shared" si="48"/>
        <v>#VALUE!</v>
      </c>
    </row>
    <row r="407" spans="1:18" ht="24" x14ac:dyDescent="0.2">
      <c r="A407" s="45" t="s">
        <v>737</v>
      </c>
      <c r="B407" s="81"/>
      <c r="C407" s="24" t="s">
        <v>214</v>
      </c>
      <c r="D407" s="40" t="s">
        <v>1342</v>
      </c>
      <c r="E407" s="24" t="s">
        <v>46</v>
      </c>
      <c r="F407" s="25">
        <v>1</v>
      </c>
      <c r="G407" s="76">
        <v>0</v>
      </c>
      <c r="H407" s="77">
        <v>12137</v>
      </c>
      <c r="I407" s="24" t="s">
        <v>217</v>
      </c>
      <c r="J407" s="44" t="s">
        <v>1343</v>
      </c>
      <c r="K407" s="45" t="s">
        <v>46</v>
      </c>
      <c r="L407" s="46">
        <v>1</v>
      </c>
      <c r="M407" s="78" t="str">
        <f>IFERROR(VLOOKUP(A407,#REF!,7,FALSE),"NÃO TEM")</f>
        <v>NÃO TEM</v>
      </c>
      <c r="N407" s="78" t="e">
        <f>M407*1.25</f>
        <v>#VALUE!</v>
      </c>
      <c r="O407" s="79" t="e">
        <f>N407*L407</f>
        <v>#VALUE!</v>
      </c>
      <c r="P407" s="47" t="e">
        <f t="shared" si="49"/>
        <v>#VALUE!</v>
      </c>
      <c r="Q407" s="23"/>
      <c r="R407" s="5" t="e">
        <f t="shared" si="48"/>
        <v>#VALUE!</v>
      </c>
    </row>
    <row r="408" spans="1:18" ht="24" x14ac:dyDescent="0.2">
      <c r="A408" s="30" t="s">
        <v>738</v>
      </c>
      <c r="B408" s="24" t="s">
        <v>47</v>
      </c>
      <c r="C408" s="24" t="s">
        <v>47</v>
      </c>
      <c r="D408" s="6" t="s">
        <v>18</v>
      </c>
      <c r="E408" s="40"/>
      <c r="F408" s="80"/>
      <c r="G408" s="81"/>
      <c r="H408" s="77">
        <v>100788</v>
      </c>
      <c r="I408" s="24" t="s">
        <v>39</v>
      </c>
      <c r="J408" s="56" t="s">
        <v>1344</v>
      </c>
      <c r="K408" s="30" t="s">
        <v>46</v>
      </c>
      <c r="L408" s="31">
        <v>1</v>
      </c>
      <c r="M408" s="32" t="str">
        <f>IFERROR(VLOOKUP(A408,#REF!,7,FALSE),"NÃO TEM")</f>
        <v>NÃO TEM</v>
      </c>
      <c r="N408" s="32" t="e">
        <f>M408*1.25</f>
        <v>#VALUE!</v>
      </c>
      <c r="O408" s="32" t="e">
        <f>N408*L408</f>
        <v>#VALUE!</v>
      </c>
      <c r="P408" s="33" t="e">
        <f t="shared" si="49"/>
        <v>#VALUE!</v>
      </c>
      <c r="Q408" s="34"/>
      <c r="R408" s="5" t="e">
        <f t="shared" si="48"/>
        <v>#VALUE!</v>
      </c>
    </row>
    <row r="409" spans="1:18" ht="24" x14ac:dyDescent="0.2">
      <c r="A409" s="14">
        <v>17</v>
      </c>
      <c r="B409" s="35"/>
      <c r="C409" s="35"/>
      <c r="D409" s="16" t="s">
        <v>739</v>
      </c>
      <c r="E409" s="36"/>
      <c r="F409" s="37"/>
      <c r="G409" s="35"/>
      <c r="H409" s="35"/>
      <c r="I409" s="14">
        <v>17</v>
      </c>
      <c r="J409" s="16" t="s">
        <v>739</v>
      </c>
      <c r="K409" s="36"/>
      <c r="L409" s="18">
        <v>1</v>
      </c>
      <c r="M409" s="38"/>
      <c r="N409" s="38"/>
      <c r="O409" s="20" t="e">
        <f>SUM(O410:O444)</f>
        <v>#VALUE!</v>
      </c>
      <c r="P409" s="21" t="e">
        <f t="shared" si="49"/>
        <v>#VALUE!</v>
      </c>
      <c r="Q409" s="22"/>
      <c r="R409" s="5">
        <f t="shared" si="48"/>
        <v>0</v>
      </c>
    </row>
    <row r="410" spans="1:18" x14ac:dyDescent="0.2">
      <c r="A410" s="45" t="s">
        <v>740</v>
      </c>
      <c r="B410" s="77">
        <v>72553</v>
      </c>
      <c r="C410" s="24" t="s">
        <v>39</v>
      </c>
      <c r="D410" s="6" t="s">
        <v>741</v>
      </c>
      <c r="E410" s="24" t="s">
        <v>46</v>
      </c>
      <c r="F410" s="25">
        <v>7</v>
      </c>
      <c r="G410" s="76">
        <v>0</v>
      </c>
      <c r="H410" s="77">
        <v>101909</v>
      </c>
      <c r="I410" s="24" t="s">
        <v>39</v>
      </c>
      <c r="J410" s="48" t="s">
        <v>741</v>
      </c>
      <c r="K410" s="45" t="s">
        <v>46</v>
      </c>
      <c r="L410" s="46">
        <v>8</v>
      </c>
      <c r="M410" s="78" t="str">
        <f>IFERROR(VLOOKUP(A410,#REF!,7,FALSE),"NÃO TEM")</f>
        <v>NÃO TEM</v>
      </c>
      <c r="N410" s="78" t="e">
        <f>M410*1.25</f>
        <v>#VALUE!</v>
      </c>
      <c r="O410" s="79" t="e">
        <f>N410*L410</f>
        <v>#VALUE!</v>
      </c>
      <c r="P410" s="47" t="e">
        <f t="shared" si="49"/>
        <v>#VALUE!</v>
      </c>
      <c r="Q410" s="23"/>
      <c r="R410" s="5" t="e">
        <f t="shared" si="48"/>
        <v>#VALUE!</v>
      </c>
    </row>
    <row r="411" spans="1:18" x14ac:dyDescent="0.2">
      <c r="A411" s="45" t="s">
        <v>742</v>
      </c>
      <c r="B411" s="77">
        <v>72554</v>
      </c>
      <c r="C411" s="24" t="s">
        <v>39</v>
      </c>
      <c r="D411" s="6" t="s">
        <v>743</v>
      </c>
      <c r="E411" s="24" t="s">
        <v>46</v>
      </c>
      <c r="F411" s="25">
        <v>1</v>
      </c>
      <c r="G411" s="76">
        <v>0</v>
      </c>
      <c r="H411" s="77">
        <v>101907</v>
      </c>
      <c r="I411" s="24" t="s">
        <v>39</v>
      </c>
      <c r="J411" s="48" t="s">
        <v>743</v>
      </c>
      <c r="K411" s="45" t="s">
        <v>46</v>
      </c>
      <c r="L411" s="46">
        <v>2</v>
      </c>
      <c r="M411" s="78" t="str">
        <f>IFERROR(VLOOKUP(A411,#REF!,7,FALSE),"NÃO TEM")</f>
        <v>NÃO TEM</v>
      </c>
      <c r="N411" s="78" t="e">
        <f>M411*1.25</f>
        <v>#VALUE!</v>
      </c>
      <c r="O411" s="79" t="e">
        <f>N411*L411</f>
        <v>#VALUE!</v>
      </c>
      <c r="P411" s="47" t="e">
        <f t="shared" si="49"/>
        <v>#VALUE!</v>
      </c>
      <c r="Q411" s="23"/>
      <c r="R411" s="5" t="e">
        <f t="shared" si="48"/>
        <v>#VALUE!</v>
      </c>
    </row>
    <row r="412" spans="1:18" x14ac:dyDescent="0.2">
      <c r="A412" s="24" t="s">
        <v>744</v>
      </c>
      <c r="B412" s="77">
        <v>72297</v>
      </c>
      <c r="C412" s="24" t="s">
        <v>39</v>
      </c>
      <c r="D412" s="6" t="s">
        <v>745</v>
      </c>
      <c r="E412" s="24" t="s">
        <v>46</v>
      </c>
      <c r="F412" s="25">
        <v>2</v>
      </c>
      <c r="G412" s="76">
        <v>1</v>
      </c>
      <c r="H412" s="77">
        <v>72297</v>
      </c>
      <c r="I412" s="24" t="s">
        <v>39</v>
      </c>
      <c r="J412" s="6" t="s">
        <v>745</v>
      </c>
      <c r="K412" s="24" t="s">
        <v>46</v>
      </c>
      <c r="L412" s="25">
        <v>0</v>
      </c>
      <c r="M412" s="26">
        <v>0</v>
      </c>
      <c r="N412" s="26">
        <v>0</v>
      </c>
      <c r="O412" s="26">
        <v>0</v>
      </c>
      <c r="P412" s="27">
        <v>0</v>
      </c>
      <c r="Q412" s="28"/>
      <c r="R412" s="5">
        <f t="shared" si="48"/>
        <v>0</v>
      </c>
    </row>
    <row r="413" spans="1:18" x14ac:dyDescent="0.2">
      <c r="A413" s="45" t="s">
        <v>746</v>
      </c>
      <c r="B413" s="77">
        <v>72297</v>
      </c>
      <c r="C413" s="24" t="s">
        <v>39</v>
      </c>
      <c r="D413" s="6" t="s">
        <v>747</v>
      </c>
      <c r="E413" s="24" t="s">
        <v>46</v>
      </c>
      <c r="F413" s="25">
        <v>7</v>
      </c>
      <c r="G413" s="76">
        <v>0</v>
      </c>
      <c r="H413" s="77">
        <v>92353</v>
      </c>
      <c r="I413" s="24" t="s">
        <v>39</v>
      </c>
      <c r="J413" s="48" t="s">
        <v>747</v>
      </c>
      <c r="K413" s="45" t="s">
        <v>46</v>
      </c>
      <c r="L413" s="46">
        <v>10</v>
      </c>
      <c r="M413" s="78" t="str">
        <f>IFERROR(VLOOKUP(A413,#REF!,7,FALSE),"NÃO TEM")</f>
        <v>NÃO TEM</v>
      </c>
      <c r="N413" s="78" t="e">
        <f>M413*1.25</f>
        <v>#VALUE!</v>
      </c>
      <c r="O413" s="79" t="e">
        <f>N413*L413</f>
        <v>#VALUE!</v>
      </c>
      <c r="P413" s="47" t="e">
        <f>O413/$O$7</f>
        <v>#VALUE!</v>
      </c>
      <c r="Q413" s="23"/>
      <c r="R413" s="5" t="e">
        <f t="shared" si="48"/>
        <v>#VALUE!</v>
      </c>
    </row>
    <row r="414" spans="1:18" x14ac:dyDescent="0.2">
      <c r="A414" s="24" t="s">
        <v>748</v>
      </c>
      <c r="B414" s="24" t="s">
        <v>749</v>
      </c>
      <c r="C414" s="24" t="s">
        <v>39</v>
      </c>
      <c r="D414" s="6" t="s">
        <v>750</v>
      </c>
      <c r="E414" s="24" t="s">
        <v>63</v>
      </c>
      <c r="F414" s="25">
        <v>1.25</v>
      </c>
      <c r="G414" s="76">
        <v>1</v>
      </c>
      <c r="H414" s="24" t="s">
        <v>749</v>
      </c>
      <c r="I414" s="24" t="s">
        <v>39</v>
      </c>
      <c r="J414" s="6" t="s">
        <v>750</v>
      </c>
      <c r="K414" s="24" t="s">
        <v>63</v>
      </c>
      <c r="L414" s="25">
        <v>0</v>
      </c>
      <c r="M414" s="26">
        <v>0</v>
      </c>
      <c r="N414" s="26">
        <v>0</v>
      </c>
      <c r="O414" s="26">
        <v>0</v>
      </c>
      <c r="P414" s="27">
        <v>0</v>
      </c>
      <c r="Q414" s="28"/>
      <c r="R414" s="5">
        <f t="shared" si="48"/>
        <v>0</v>
      </c>
    </row>
    <row r="415" spans="1:18" x14ac:dyDescent="0.2">
      <c r="A415" s="45" t="s">
        <v>751</v>
      </c>
      <c r="B415" s="77">
        <v>72677</v>
      </c>
      <c r="C415" s="24" t="s">
        <v>39</v>
      </c>
      <c r="D415" s="6" t="s">
        <v>752</v>
      </c>
      <c r="E415" s="24" t="s">
        <v>46</v>
      </c>
      <c r="F415" s="25">
        <v>10</v>
      </c>
      <c r="G415" s="76">
        <v>0.8</v>
      </c>
      <c r="H415" s="77">
        <v>92377</v>
      </c>
      <c r="I415" s="24" t="s">
        <v>39</v>
      </c>
      <c r="J415" s="48" t="s">
        <v>752</v>
      </c>
      <c r="K415" s="45" t="s">
        <v>46</v>
      </c>
      <c r="L415" s="46">
        <v>2</v>
      </c>
      <c r="M415" s="78" t="str">
        <f>IFERROR(VLOOKUP(A415,#REF!,7,FALSE),"NÃO TEM")</f>
        <v>NÃO TEM</v>
      </c>
      <c r="N415" s="78" t="e">
        <f>M415*1.25</f>
        <v>#VALUE!</v>
      </c>
      <c r="O415" s="79" t="e">
        <f>N415*L415</f>
        <v>#VALUE!</v>
      </c>
      <c r="P415" s="47" t="e">
        <f>O415/$O$7</f>
        <v>#VALUE!</v>
      </c>
      <c r="Q415" s="23"/>
      <c r="R415" s="5" t="e">
        <f t="shared" si="48"/>
        <v>#VALUE!</v>
      </c>
    </row>
    <row r="416" spans="1:18" x14ac:dyDescent="0.2">
      <c r="A416" s="45" t="s">
        <v>753</v>
      </c>
      <c r="B416" s="77">
        <v>72715</v>
      </c>
      <c r="C416" s="24" t="s">
        <v>39</v>
      </c>
      <c r="D416" s="6" t="s">
        <v>754</v>
      </c>
      <c r="E416" s="24" t="s">
        <v>46</v>
      </c>
      <c r="F416" s="25">
        <v>4</v>
      </c>
      <c r="G416" s="76">
        <v>0</v>
      </c>
      <c r="H416" s="77">
        <v>92642</v>
      </c>
      <c r="I416" s="24" t="s">
        <v>39</v>
      </c>
      <c r="J416" s="48" t="s">
        <v>754</v>
      </c>
      <c r="K416" s="45" t="s">
        <v>46</v>
      </c>
      <c r="L416" s="46">
        <v>4</v>
      </c>
      <c r="M416" s="78" t="str">
        <f>IFERROR(VLOOKUP(A416,#REF!,7,FALSE),"NÃO TEM")</f>
        <v>NÃO TEM</v>
      </c>
      <c r="N416" s="78" t="e">
        <f>M416*1.25</f>
        <v>#VALUE!</v>
      </c>
      <c r="O416" s="79" t="e">
        <f>N416*L416</f>
        <v>#VALUE!</v>
      </c>
      <c r="P416" s="47" t="e">
        <f>O416/$O$7</f>
        <v>#VALUE!</v>
      </c>
      <c r="Q416" s="23"/>
      <c r="R416" s="5" t="e">
        <f t="shared" si="48"/>
        <v>#VALUE!</v>
      </c>
    </row>
    <row r="417" spans="1:18" ht="24" x14ac:dyDescent="0.2">
      <c r="A417" s="45" t="s">
        <v>755</v>
      </c>
      <c r="B417" s="24" t="s">
        <v>749</v>
      </c>
      <c r="C417" s="24" t="s">
        <v>39</v>
      </c>
      <c r="D417" s="6" t="s">
        <v>756</v>
      </c>
      <c r="E417" s="24" t="s">
        <v>63</v>
      </c>
      <c r="F417" s="25">
        <v>65.27</v>
      </c>
      <c r="G417" s="76">
        <v>4.1000000000000003E-3</v>
      </c>
      <c r="H417" s="77">
        <v>92367</v>
      </c>
      <c r="I417" s="24" t="s">
        <v>39</v>
      </c>
      <c r="J417" s="48" t="s">
        <v>757</v>
      </c>
      <c r="K417" s="45" t="s">
        <v>63</v>
      </c>
      <c r="L417" s="46">
        <v>65</v>
      </c>
      <c r="M417" s="78" t="str">
        <f>IFERROR(VLOOKUP(A417,#REF!,7,FALSE),"NÃO TEM")</f>
        <v>NÃO TEM</v>
      </c>
      <c r="N417" s="78" t="e">
        <f>M417*1.25</f>
        <v>#VALUE!</v>
      </c>
      <c r="O417" s="79" t="e">
        <f>N417*L417</f>
        <v>#VALUE!</v>
      </c>
      <c r="P417" s="47" t="e">
        <f>O417/$O$7</f>
        <v>#VALUE!</v>
      </c>
      <c r="Q417" s="23"/>
      <c r="R417" s="5" t="e">
        <f t="shared" si="48"/>
        <v>#VALUE!</v>
      </c>
    </row>
    <row r="418" spans="1:18" ht="24" x14ac:dyDescent="0.2">
      <c r="A418" s="24" t="s">
        <v>758</v>
      </c>
      <c r="B418" s="81"/>
      <c r="C418" s="24" t="s">
        <v>214</v>
      </c>
      <c r="D418" s="6" t="s">
        <v>759</v>
      </c>
      <c r="E418" s="24" t="s">
        <v>46</v>
      </c>
      <c r="F418" s="25">
        <v>3</v>
      </c>
      <c r="G418" s="76">
        <v>0</v>
      </c>
      <c r="H418" s="81"/>
      <c r="I418" s="24" t="s">
        <v>214</v>
      </c>
      <c r="J418" s="6" t="s">
        <v>759</v>
      </c>
      <c r="K418" s="24" t="s">
        <v>46</v>
      </c>
      <c r="L418" s="25">
        <v>0</v>
      </c>
      <c r="M418" s="26">
        <v>0</v>
      </c>
      <c r="N418" s="26">
        <v>0</v>
      </c>
      <c r="O418" s="26">
        <v>0</v>
      </c>
      <c r="P418" s="27">
        <v>0</v>
      </c>
      <c r="Q418" s="28"/>
      <c r="R418" s="5">
        <f t="shared" si="48"/>
        <v>0</v>
      </c>
    </row>
    <row r="419" spans="1:18" ht="24" x14ac:dyDescent="0.2">
      <c r="A419" s="45" t="s">
        <v>760</v>
      </c>
      <c r="B419" s="81"/>
      <c r="C419" s="24" t="s">
        <v>214</v>
      </c>
      <c r="D419" s="6" t="s">
        <v>761</v>
      </c>
      <c r="E419" s="24" t="s">
        <v>46</v>
      </c>
      <c r="F419" s="25">
        <v>2</v>
      </c>
      <c r="G419" s="76">
        <v>0</v>
      </c>
      <c r="H419" s="77">
        <v>96765</v>
      </c>
      <c r="I419" s="24" t="s">
        <v>39</v>
      </c>
      <c r="J419" s="48" t="s">
        <v>761</v>
      </c>
      <c r="K419" s="45" t="s">
        <v>46</v>
      </c>
      <c r="L419" s="46">
        <v>2</v>
      </c>
      <c r="M419" s="78" t="str">
        <f>IFERROR(VLOOKUP(A419,#REF!,7,FALSE),"NÃO TEM")</f>
        <v>NÃO TEM</v>
      </c>
      <c r="N419" s="78" t="e">
        <f>M419*1.25</f>
        <v>#VALUE!</v>
      </c>
      <c r="O419" s="79" t="e">
        <f>N419*L419</f>
        <v>#VALUE!</v>
      </c>
      <c r="P419" s="47" t="e">
        <f>O419/$O$7</f>
        <v>#VALUE!</v>
      </c>
      <c r="Q419" s="23"/>
      <c r="R419" s="5" t="e">
        <f t="shared" si="48"/>
        <v>#VALUE!</v>
      </c>
    </row>
    <row r="420" spans="1:18" ht="36" x14ac:dyDescent="0.2">
      <c r="A420" s="24" t="s">
        <v>762</v>
      </c>
      <c r="B420" s="81"/>
      <c r="C420" s="24" t="s">
        <v>214</v>
      </c>
      <c r="D420" s="40" t="s">
        <v>1345</v>
      </c>
      <c r="E420" s="24" t="s">
        <v>46</v>
      </c>
      <c r="F420" s="25">
        <v>3</v>
      </c>
      <c r="G420" s="76">
        <v>0</v>
      </c>
      <c r="H420" s="81"/>
      <c r="I420" s="24" t="s">
        <v>214</v>
      </c>
      <c r="J420" s="40" t="s">
        <v>1345</v>
      </c>
      <c r="K420" s="24" t="s">
        <v>46</v>
      </c>
      <c r="L420" s="25">
        <v>0</v>
      </c>
      <c r="M420" s="26">
        <v>0</v>
      </c>
      <c r="N420" s="26">
        <v>0</v>
      </c>
      <c r="O420" s="26">
        <v>0</v>
      </c>
      <c r="P420" s="27">
        <v>0</v>
      </c>
      <c r="Q420" s="28"/>
      <c r="R420" s="5">
        <f t="shared" si="48"/>
        <v>0</v>
      </c>
    </row>
    <row r="421" spans="1:18" ht="24" x14ac:dyDescent="0.2">
      <c r="A421" s="24" t="s">
        <v>763</v>
      </c>
      <c r="B421" s="81"/>
      <c r="C421" s="24" t="s">
        <v>214</v>
      </c>
      <c r="D421" s="6" t="s">
        <v>764</v>
      </c>
      <c r="E421" s="24" t="s">
        <v>46</v>
      </c>
      <c r="F421" s="25">
        <v>3</v>
      </c>
      <c r="G421" s="76">
        <v>0</v>
      </c>
      <c r="H421" s="81"/>
      <c r="I421" s="24" t="s">
        <v>214</v>
      </c>
      <c r="J421" s="6" t="s">
        <v>764</v>
      </c>
      <c r="K421" s="24" t="s">
        <v>46</v>
      </c>
      <c r="L421" s="25">
        <v>0</v>
      </c>
      <c r="M421" s="26">
        <v>0</v>
      </c>
      <c r="N421" s="26">
        <v>0</v>
      </c>
      <c r="O421" s="26">
        <v>0</v>
      </c>
      <c r="P421" s="27">
        <v>0</v>
      </c>
      <c r="Q421" s="28"/>
      <c r="R421" s="5">
        <f t="shared" si="48"/>
        <v>0</v>
      </c>
    </row>
    <row r="422" spans="1:18" ht="24" x14ac:dyDescent="0.2">
      <c r="A422" s="24" t="s">
        <v>765</v>
      </c>
      <c r="B422" s="81"/>
      <c r="C422" s="24" t="s">
        <v>214</v>
      </c>
      <c r="D422" s="6" t="s">
        <v>1165</v>
      </c>
      <c r="E422" s="24" t="s">
        <v>46</v>
      </c>
      <c r="F422" s="25">
        <v>6</v>
      </c>
      <c r="G422" s="76">
        <v>0</v>
      </c>
      <c r="H422" s="81"/>
      <c r="I422" s="24" t="s">
        <v>214</v>
      </c>
      <c r="J422" s="6" t="s">
        <v>1165</v>
      </c>
      <c r="K422" s="24" t="s">
        <v>46</v>
      </c>
      <c r="L422" s="25">
        <v>0</v>
      </c>
      <c r="M422" s="26">
        <v>0</v>
      </c>
      <c r="N422" s="26">
        <v>0</v>
      </c>
      <c r="O422" s="26">
        <v>0</v>
      </c>
      <c r="P422" s="27">
        <v>0</v>
      </c>
      <c r="Q422" s="28"/>
      <c r="R422" s="5">
        <f t="shared" si="48"/>
        <v>0</v>
      </c>
    </row>
    <row r="423" spans="1:18" x14ac:dyDescent="0.2">
      <c r="A423" s="24" t="s">
        <v>766</v>
      </c>
      <c r="B423" s="77">
        <v>72677</v>
      </c>
      <c r="C423" s="24" t="s">
        <v>39</v>
      </c>
      <c r="D423" s="6" t="s">
        <v>767</v>
      </c>
      <c r="E423" s="24" t="s">
        <v>46</v>
      </c>
      <c r="F423" s="25">
        <v>3</v>
      </c>
      <c r="G423" s="76">
        <v>0</v>
      </c>
      <c r="H423" s="77">
        <v>72677</v>
      </c>
      <c r="I423" s="24" t="s">
        <v>39</v>
      </c>
      <c r="J423" s="6" t="s">
        <v>767</v>
      </c>
      <c r="K423" s="24" t="s">
        <v>46</v>
      </c>
      <c r="L423" s="25">
        <v>0</v>
      </c>
      <c r="M423" s="26">
        <v>0</v>
      </c>
      <c r="N423" s="26">
        <v>0</v>
      </c>
      <c r="O423" s="26">
        <v>0</v>
      </c>
      <c r="P423" s="27">
        <v>0</v>
      </c>
      <c r="Q423" s="28"/>
      <c r="R423" s="5">
        <f t="shared" si="48"/>
        <v>0</v>
      </c>
    </row>
    <row r="424" spans="1:18" ht="24" x14ac:dyDescent="0.2">
      <c r="A424" s="24" t="s">
        <v>768</v>
      </c>
      <c r="B424" s="81"/>
      <c r="C424" s="24" t="s">
        <v>214</v>
      </c>
      <c r="D424" s="6" t="s">
        <v>769</v>
      </c>
      <c r="E424" s="24" t="s">
        <v>46</v>
      </c>
      <c r="F424" s="25">
        <v>3</v>
      </c>
      <c r="G424" s="76">
        <v>0</v>
      </c>
      <c r="H424" s="81"/>
      <c r="I424" s="24" t="s">
        <v>214</v>
      </c>
      <c r="J424" s="6" t="s">
        <v>769</v>
      </c>
      <c r="K424" s="24" t="s">
        <v>46</v>
      </c>
      <c r="L424" s="25">
        <v>0</v>
      </c>
      <c r="M424" s="26">
        <v>0</v>
      </c>
      <c r="N424" s="26">
        <v>0</v>
      </c>
      <c r="O424" s="26">
        <v>0</v>
      </c>
      <c r="P424" s="27">
        <v>0</v>
      </c>
      <c r="Q424" s="28"/>
      <c r="R424" s="5">
        <f t="shared" si="48"/>
        <v>0</v>
      </c>
    </row>
    <row r="425" spans="1:18" ht="24" x14ac:dyDescent="0.2">
      <c r="A425" s="24" t="s">
        <v>770</v>
      </c>
      <c r="B425" s="81"/>
      <c r="C425" s="24" t="s">
        <v>214</v>
      </c>
      <c r="D425" s="6" t="s">
        <v>771</v>
      </c>
      <c r="E425" s="24" t="s">
        <v>46</v>
      </c>
      <c r="F425" s="25">
        <v>3</v>
      </c>
      <c r="G425" s="76">
        <v>0</v>
      </c>
      <c r="H425" s="81"/>
      <c r="I425" s="24" t="s">
        <v>214</v>
      </c>
      <c r="J425" s="6" t="s">
        <v>771</v>
      </c>
      <c r="K425" s="24" t="s">
        <v>46</v>
      </c>
      <c r="L425" s="25">
        <v>0</v>
      </c>
      <c r="M425" s="26">
        <v>0</v>
      </c>
      <c r="N425" s="26">
        <v>0</v>
      </c>
      <c r="O425" s="26">
        <v>0</v>
      </c>
      <c r="P425" s="27">
        <v>0</v>
      </c>
      <c r="Q425" s="28"/>
      <c r="R425" s="5">
        <f t="shared" si="48"/>
        <v>0</v>
      </c>
    </row>
    <row r="426" spans="1:18" ht="24" x14ac:dyDescent="0.2">
      <c r="A426" s="24" t="s">
        <v>772</v>
      </c>
      <c r="B426" s="81"/>
      <c r="C426" s="24" t="s">
        <v>214</v>
      </c>
      <c r="D426" s="6" t="s">
        <v>773</v>
      </c>
      <c r="E426" s="24" t="s">
        <v>46</v>
      </c>
      <c r="F426" s="25">
        <v>3</v>
      </c>
      <c r="G426" s="76">
        <v>0</v>
      </c>
      <c r="H426" s="81"/>
      <c r="I426" s="24" t="s">
        <v>214</v>
      </c>
      <c r="J426" s="6" t="s">
        <v>773</v>
      </c>
      <c r="K426" s="24" t="s">
        <v>46</v>
      </c>
      <c r="L426" s="25">
        <v>0</v>
      </c>
      <c r="M426" s="26">
        <v>0</v>
      </c>
      <c r="N426" s="26">
        <v>0</v>
      </c>
      <c r="O426" s="26">
        <v>0</v>
      </c>
      <c r="P426" s="27">
        <v>0</v>
      </c>
      <c r="Q426" s="28"/>
      <c r="R426" s="5">
        <f t="shared" si="48"/>
        <v>0</v>
      </c>
    </row>
    <row r="427" spans="1:18" ht="24" x14ac:dyDescent="0.2">
      <c r="A427" s="45" t="s">
        <v>774</v>
      </c>
      <c r="B427" s="77">
        <v>84798</v>
      </c>
      <c r="C427" s="24" t="s">
        <v>39</v>
      </c>
      <c r="D427" s="6" t="s">
        <v>775</v>
      </c>
      <c r="E427" s="24" t="s">
        <v>46</v>
      </c>
      <c r="F427" s="25">
        <v>1</v>
      </c>
      <c r="G427" s="76">
        <v>0</v>
      </c>
      <c r="H427" s="77">
        <v>101798</v>
      </c>
      <c r="I427" s="24" t="s">
        <v>39</v>
      </c>
      <c r="J427" s="48" t="s">
        <v>776</v>
      </c>
      <c r="K427" s="45" t="s">
        <v>46</v>
      </c>
      <c r="L427" s="46">
        <v>1</v>
      </c>
      <c r="M427" s="78" t="str">
        <f>IFERROR(VLOOKUP(A427,#REF!,7,FALSE),"NÃO TEM")</f>
        <v>NÃO TEM</v>
      </c>
      <c r="N427" s="78" t="e">
        <f t="shared" ref="N427:N438" si="50">M427*1.25</f>
        <v>#VALUE!</v>
      </c>
      <c r="O427" s="79" t="e">
        <f t="shared" ref="O427:O438" si="51">N427*L427</f>
        <v>#VALUE!</v>
      </c>
      <c r="P427" s="47" t="e">
        <f t="shared" ref="P427:P444" si="52">O427/$O$7</f>
        <v>#VALUE!</v>
      </c>
      <c r="Q427" s="23"/>
      <c r="R427" s="5" t="e">
        <f t="shared" si="48"/>
        <v>#VALUE!</v>
      </c>
    </row>
    <row r="428" spans="1:18" ht="24" x14ac:dyDescent="0.2">
      <c r="A428" s="45" t="s">
        <v>777</v>
      </c>
      <c r="B428" s="81"/>
      <c r="C428" s="24" t="s">
        <v>214</v>
      </c>
      <c r="D428" s="6" t="s">
        <v>778</v>
      </c>
      <c r="E428" s="24" t="s">
        <v>46</v>
      </c>
      <c r="F428" s="25">
        <v>5</v>
      </c>
      <c r="G428" s="76">
        <v>0</v>
      </c>
      <c r="H428" s="77">
        <v>94499</v>
      </c>
      <c r="I428" s="24" t="s">
        <v>39</v>
      </c>
      <c r="J428" s="48" t="s">
        <v>778</v>
      </c>
      <c r="K428" s="45" t="s">
        <v>46</v>
      </c>
      <c r="L428" s="46">
        <v>1</v>
      </c>
      <c r="M428" s="78" t="str">
        <f>IFERROR(VLOOKUP(A428,#REF!,7,FALSE),"NÃO TEM")</f>
        <v>NÃO TEM</v>
      </c>
      <c r="N428" s="78" t="e">
        <f t="shared" si="50"/>
        <v>#VALUE!</v>
      </c>
      <c r="O428" s="79" t="e">
        <f t="shared" si="51"/>
        <v>#VALUE!</v>
      </c>
      <c r="P428" s="47" t="e">
        <f t="shared" si="52"/>
        <v>#VALUE!</v>
      </c>
      <c r="Q428" s="23"/>
      <c r="R428" s="5" t="e">
        <f t="shared" si="48"/>
        <v>#VALUE!</v>
      </c>
    </row>
    <row r="429" spans="1:18" x14ac:dyDescent="0.2">
      <c r="A429" s="45" t="s">
        <v>779</v>
      </c>
      <c r="B429" s="24" t="s">
        <v>780</v>
      </c>
      <c r="C429" s="24" t="s">
        <v>39</v>
      </c>
      <c r="D429" s="6" t="s">
        <v>781</v>
      </c>
      <c r="E429" s="24" t="s">
        <v>46</v>
      </c>
      <c r="F429" s="25">
        <v>2</v>
      </c>
      <c r="G429" s="76">
        <v>0</v>
      </c>
      <c r="H429" s="77">
        <v>99632</v>
      </c>
      <c r="I429" s="24" t="s">
        <v>39</v>
      </c>
      <c r="J429" s="48" t="s">
        <v>781</v>
      </c>
      <c r="K429" s="45" t="s">
        <v>46</v>
      </c>
      <c r="L429" s="46">
        <v>2</v>
      </c>
      <c r="M429" s="78" t="str">
        <f>IFERROR(VLOOKUP(A429,#REF!,7,FALSE),"NÃO TEM")</f>
        <v>NÃO TEM</v>
      </c>
      <c r="N429" s="78" t="e">
        <f t="shared" si="50"/>
        <v>#VALUE!</v>
      </c>
      <c r="O429" s="79" t="e">
        <f t="shared" si="51"/>
        <v>#VALUE!</v>
      </c>
      <c r="P429" s="47" t="e">
        <f t="shared" si="52"/>
        <v>#VALUE!</v>
      </c>
      <c r="Q429" s="23"/>
      <c r="R429" s="5" t="e">
        <f t="shared" si="48"/>
        <v>#VALUE!</v>
      </c>
    </row>
    <row r="430" spans="1:18" ht="24" x14ac:dyDescent="0.2">
      <c r="A430" s="45" t="s">
        <v>782</v>
      </c>
      <c r="B430" s="81"/>
      <c r="C430" s="24" t="s">
        <v>214</v>
      </c>
      <c r="D430" s="6" t="s">
        <v>783</v>
      </c>
      <c r="E430" s="24" t="s">
        <v>46</v>
      </c>
      <c r="F430" s="25">
        <v>4</v>
      </c>
      <c r="G430" s="76">
        <v>0</v>
      </c>
      <c r="H430" s="77">
        <v>92896</v>
      </c>
      <c r="I430" s="24" t="s">
        <v>39</v>
      </c>
      <c r="J430" s="48" t="s">
        <v>784</v>
      </c>
      <c r="K430" s="45" t="s">
        <v>46</v>
      </c>
      <c r="L430" s="46">
        <v>4</v>
      </c>
      <c r="M430" s="78" t="str">
        <f>IFERROR(VLOOKUP(A430,#REF!,7,FALSE),"NÃO TEM")</f>
        <v>NÃO TEM</v>
      </c>
      <c r="N430" s="78" t="e">
        <f t="shared" si="50"/>
        <v>#VALUE!</v>
      </c>
      <c r="O430" s="79" t="e">
        <f t="shared" si="51"/>
        <v>#VALUE!</v>
      </c>
      <c r="P430" s="47" t="e">
        <f t="shared" si="52"/>
        <v>#VALUE!</v>
      </c>
      <c r="Q430" s="23"/>
      <c r="R430" s="5" t="e">
        <f t="shared" si="48"/>
        <v>#VALUE!</v>
      </c>
    </row>
    <row r="431" spans="1:18" ht="36" x14ac:dyDescent="0.2">
      <c r="A431" s="45" t="s">
        <v>785</v>
      </c>
      <c r="B431" s="24" t="s">
        <v>786</v>
      </c>
      <c r="C431" s="24" t="s">
        <v>217</v>
      </c>
      <c r="D431" s="40" t="s">
        <v>1346</v>
      </c>
      <c r="E431" s="24" t="s">
        <v>46</v>
      </c>
      <c r="F431" s="25">
        <v>40</v>
      </c>
      <c r="G431" s="76">
        <v>0</v>
      </c>
      <c r="H431" s="77">
        <v>97599</v>
      </c>
      <c r="I431" s="24" t="s">
        <v>39</v>
      </c>
      <c r="J431" s="44" t="s">
        <v>1346</v>
      </c>
      <c r="K431" s="45" t="s">
        <v>46</v>
      </c>
      <c r="L431" s="46">
        <v>57</v>
      </c>
      <c r="M431" s="78" t="str">
        <f>IFERROR(VLOOKUP(A431,#REF!,7,FALSE),"NÃO TEM")</f>
        <v>NÃO TEM</v>
      </c>
      <c r="N431" s="78" t="e">
        <f t="shared" si="50"/>
        <v>#VALUE!</v>
      </c>
      <c r="O431" s="79" t="e">
        <f t="shared" si="51"/>
        <v>#VALUE!</v>
      </c>
      <c r="P431" s="47" t="e">
        <f t="shared" si="52"/>
        <v>#VALUE!</v>
      </c>
      <c r="Q431" s="23"/>
      <c r="R431" s="5" t="e">
        <f t="shared" si="48"/>
        <v>#VALUE!</v>
      </c>
    </row>
    <row r="432" spans="1:18" ht="36" x14ac:dyDescent="0.2">
      <c r="A432" s="45" t="s">
        <v>787</v>
      </c>
      <c r="B432" s="77">
        <v>72947</v>
      </c>
      <c r="C432" s="24" t="s">
        <v>39</v>
      </c>
      <c r="D432" s="6" t="s">
        <v>788</v>
      </c>
      <c r="E432" s="24" t="s">
        <v>41</v>
      </c>
      <c r="F432" s="25">
        <v>8</v>
      </c>
      <c r="G432" s="76">
        <v>0</v>
      </c>
      <c r="H432" s="77">
        <v>102509</v>
      </c>
      <c r="I432" s="24" t="s">
        <v>39</v>
      </c>
      <c r="J432" s="44" t="s">
        <v>1347</v>
      </c>
      <c r="K432" s="45" t="s">
        <v>41</v>
      </c>
      <c r="L432" s="46">
        <v>10</v>
      </c>
      <c r="M432" s="78" t="str">
        <f>IFERROR(VLOOKUP(A432,#REF!,7,FALSE),"NÃO TEM")</f>
        <v>NÃO TEM</v>
      </c>
      <c r="N432" s="78" t="e">
        <f t="shared" si="50"/>
        <v>#VALUE!</v>
      </c>
      <c r="O432" s="79" t="e">
        <f t="shared" si="51"/>
        <v>#VALUE!</v>
      </c>
      <c r="P432" s="47" t="e">
        <f t="shared" si="52"/>
        <v>#VALUE!</v>
      </c>
      <c r="Q432" s="23"/>
      <c r="R432" s="5" t="e">
        <f t="shared" si="48"/>
        <v>#VALUE!</v>
      </c>
    </row>
    <row r="433" spans="1:18" ht="36" x14ac:dyDescent="0.2">
      <c r="A433" s="45" t="s">
        <v>789</v>
      </c>
      <c r="B433" s="77">
        <v>72947</v>
      </c>
      <c r="C433" s="24" t="s">
        <v>39</v>
      </c>
      <c r="D433" s="6" t="s">
        <v>790</v>
      </c>
      <c r="E433" s="24" t="s">
        <v>41</v>
      </c>
      <c r="F433" s="25">
        <v>3</v>
      </c>
      <c r="G433" s="76">
        <v>0</v>
      </c>
      <c r="H433" s="77">
        <v>102509</v>
      </c>
      <c r="I433" s="24" t="s">
        <v>39</v>
      </c>
      <c r="J433" s="44" t="s">
        <v>1347</v>
      </c>
      <c r="K433" s="45" t="s">
        <v>41</v>
      </c>
      <c r="L433" s="46">
        <v>2</v>
      </c>
      <c r="M433" s="78" t="str">
        <f>IFERROR(VLOOKUP(A433,#REF!,7,FALSE),"NÃO TEM")</f>
        <v>NÃO TEM</v>
      </c>
      <c r="N433" s="78" t="e">
        <f t="shared" si="50"/>
        <v>#VALUE!</v>
      </c>
      <c r="O433" s="79" t="e">
        <f t="shared" si="51"/>
        <v>#VALUE!</v>
      </c>
      <c r="P433" s="47" t="e">
        <f t="shared" si="52"/>
        <v>#VALUE!</v>
      </c>
      <c r="Q433" s="23"/>
      <c r="R433" s="5" t="e">
        <f t="shared" si="48"/>
        <v>#VALUE!</v>
      </c>
    </row>
    <row r="434" spans="1:18" ht="24" x14ac:dyDescent="0.2">
      <c r="A434" s="45" t="s">
        <v>791</v>
      </c>
      <c r="B434" s="81"/>
      <c r="C434" s="24" t="s">
        <v>214</v>
      </c>
      <c r="D434" s="6" t="s">
        <v>792</v>
      </c>
      <c r="E434" s="24" t="s">
        <v>46</v>
      </c>
      <c r="F434" s="25">
        <v>2</v>
      </c>
      <c r="G434" s="76">
        <v>0</v>
      </c>
      <c r="H434" s="77">
        <v>102118</v>
      </c>
      <c r="I434" s="24" t="s">
        <v>39</v>
      </c>
      <c r="J434" s="48" t="s">
        <v>793</v>
      </c>
      <c r="K434" s="45" t="s">
        <v>46</v>
      </c>
      <c r="L434" s="46">
        <v>2</v>
      </c>
      <c r="M434" s="78" t="str">
        <f>IFERROR(VLOOKUP(A434,#REF!,7,FALSE),"NÃO TEM")</f>
        <v>NÃO TEM</v>
      </c>
      <c r="N434" s="78" t="e">
        <f t="shared" si="50"/>
        <v>#VALUE!</v>
      </c>
      <c r="O434" s="79" t="e">
        <f t="shared" si="51"/>
        <v>#VALUE!</v>
      </c>
      <c r="P434" s="47" t="e">
        <f t="shared" si="52"/>
        <v>#VALUE!</v>
      </c>
      <c r="Q434" s="23"/>
      <c r="R434" s="5" t="e">
        <f t="shared" si="48"/>
        <v>#VALUE!</v>
      </c>
    </row>
    <row r="435" spans="1:18" ht="36" x14ac:dyDescent="0.2">
      <c r="A435" s="45" t="s">
        <v>794</v>
      </c>
      <c r="B435" s="24" t="s">
        <v>795</v>
      </c>
      <c r="C435" s="24" t="s">
        <v>44</v>
      </c>
      <c r="D435" s="40" t="s">
        <v>1348</v>
      </c>
      <c r="E435" s="24" t="s">
        <v>46</v>
      </c>
      <c r="F435" s="25">
        <v>2</v>
      </c>
      <c r="G435" s="76">
        <v>0</v>
      </c>
      <c r="H435" s="77">
        <v>12137</v>
      </c>
      <c r="I435" s="24" t="s">
        <v>217</v>
      </c>
      <c r="J435" s="44" t="s">
        <v>1349</v>
      </c>
      <c r="K435" s="45" t="s">
        <v>46</v>
      </c>
      <c r="L435" s="46">
        <v>2</v>
      </c>
      <c r="M435" s="78" t="str">
        <f>IFERROR(VLOOKUP(A435,#REF!,7,FALSE),"NÃO TEM")</f>
        <v>NÃO TEM</v>
      </c>
      <c r="N435" s="78" t="e">
        <f t="shared" si="50"/>
        <v>#VALUE!</v>
      </c>
      <c r="O435" s="79" t="e">
        <f t="shared" si="51"/>
        <v>#VALUE!</v>
      </c>
      <c r="P435" s="47" t="e">
        <f t="shared" si="52"/>
        <v>#VALUE!</v>
      </c>
      <c r="Q435" s="23"/>
      <c r="R435" s="5" t="e">
        <f t="shared" si="48"/>
        <v>#VALUE!</v>
      </c>
    </row>
    <row r="436" spans="1:18" ht="36" x14ac:dyDescent="0.2">
      <c r="A436" s="45" t="s">
        <v>796</v>
      </c>
      <c r="B436" s="24" t="s">
        <v>797</v>
      </c>
      <c r="C436" s="24" t="s">
        <v>44</v>
      </c>
      <c r="D436" s="40" t="s">
        <v>1350</v>
      </c>
      <c r="E436" s="24" t="s">
        <v>46</v>
      </c>
      <c r="F436" s="25">
        <v>14</v>
      </c>
      <c r="G436" s="76">
        <v>0</v>
      </c>
      <c r="H436" s="77">
        <v>12137</v>
      </c>
      <c r="I436" s="24" t="s">
        <v>217</v>
      </c>
      <c r="J436" s="44" t="s">
        <v>1351</v>
      </c>
      <c r="K436" s="45" t="s">
        <v>46</v>
      </c>
      <c r="L436" s="46">
        <v>21</v>
      </c>
      <c r="M436" s="78" t="str">
        <f>IFERROR(VLOOKUP(A436,#REF!,7,FALSE),"NÃO TEM")</f>
        <v>NÃO TEM</v>
      </c>
      <c r="N436" s="78" t="e">
        <f t="shared" si="50"/>
        <v>#VALUE!</v>
      </c>
      <c r="O436" s="79" t="e">
        <f t="shared" si="51"/>
        <v>#VALUE!</v>
      </c>
      <c r="P436" s="47" t="e">
        <f t="shared" si="52"/>
        <v>#VALUE!</v>
      </c>
      <c r="Q436" s="23"/>
      <c r="R436" s="5" t="e">
        <f t="shared" si="48"/>
        <v>#VALUE!</v>
      </c>
    </row>
    <row r="437" spans="1:18" ht="36" x14ac:dyDescent="0.2">
      <c r="A437" s="45" t="s">
        <v>798</v>
      </c>
      <c r="B437" s="24" t="s">
        <v>797</v>
      </c>
      <c r="C437" s="24" t="s">
        <v>44</v>
      </c>
      <c r="D437" s="40" t="s">
        <v>1352</v>
      </c>
      <c r="E437" s="24" t="s">
        <v>46</v>
      </c>
      <c r="F437" s="25">
        <v>3</v>
      </c>
      <c r="G437" s="76">
        <v>0</v>
      </c>
      <c r="H437" s="77">
        <v>12137</v>
      </c>
      <c r="I437" s="24" t="s">
        <v>217</v>
      </c>
      <c r="J437" s="44" t="s">
        <v>1353</v>
      </c>
      <c r="K437" s="45" t="s">
        <v>46</v>
      </c>
      <c r="L437" s="46">
        <v>4</v>
      </c>
      <c r="M437" s="78" t="str">
        <f>IFERROR(VLOOKUP(A437,#REF!,7,FALSE),"NÃO TEM")</f>
        <v>NÃO TEM</v>
      </c>
      <c r="N437" s="78" t="e">
        <f t="shared" si="50"/>
        <v>#VALUE!</v>
      </c>
      <c r="O437" s="79" t="e">
        <f t="shared" si="51"/>
        <v>#VALUE!</v>
      </c>
      <c r="P437" s="47" t="e">
        <f t="shared" si="52"/>
        <v>#VALUE!</v>
      </c>
      <c r="Q437" s="23"/>
      <c r="R437" s="5" t="e">
        <f t="shared" si="48"/>
        <v>#VALUE!</v>
      </c>
    </row>
    <row r="438" spans="1:18" ht="36" x14ac:dyDescent="0.2">
      <c r="A438" s="45" t="s">
        <v>799</v>
      </c>
      <c r="B438" s="24" t="s">
        <v>795</v>
      </c>
      <c r="C438" s="24" t="s">
        <v>44</v>
      </c>
      <c r="D438" s="40" t="s">
        <v>1354</v>
      </c>
      <c r="E438" s="24" t="s">
        <v>46</v>
      </c>
      <c r="F438" s="25">
        <v>8</v>
      </c>
      <c r="G438" s="76">
        <v>0</v>
      </c>
      <c r="H438" s="77">
        <v>12137</v>
      </c>
      <c r="I438" s="24" t="s">
        <v>217</v>
      </c>
      <c r="J438" s="44" t="s">
        <v>1355</v>
      </c>
      <c r="K438" s="45" t="s">
        <v>46</v>
      </c>
      <c r="L438" s="46">
        <v>10</v>
      </c>
      <c r="M438" s="78" t="str">
        <f>IFERROR(VLOOKUP(A438,#REF!,7,FALSE),"NÃO TEM")</f>
        <v>NÃO TEM</v>
      </c>
      <c r="N438" s="78" t="e">
        <f t="shared" si="50"/>
        <v>#VALUE!</v>
      </c>
      <c r="O438" s="79" t="e">
        <f t="shared" si="51"/>
        <v>#VALUE!</v>
      </c>
      <c r="P438" s="47" t="e">
        <f t="shared" si="52"/>
        <v>#VALUE!</v>
      </c>
      <c r="Q438" s="23"/>
      <c r="R438" s="5" t="e">
        <f t="shared" si="48"/>
        <v>#VALUE!</v>
      </c>
    </row>
    <row r="439" spans="1:18" ht="24" x14ac:dyDescent="0.2">
      <c r="A439" s="30" t="s">
        <v>800</v>
      </c>
      <c r="B439" s="24" t="s">
        <v>47</v>
      </c>
      <c r="C439" s="24" t="s">
        <v>47</v>
      </c>
      <c r="D439" s="6" t="s">
        <v>18</v>
      </c>
      <c r="E439" s="40"/>
      <c r="F439" s="80"/>
      <c r="G439" s="81"/>
      <c r="H439" s="24" t="s">
        <v>801</v>
      </c>
      <c r="I439" s="24" t="s">
        <v>44</v>
      </c>
      <c r="J439" s="29" t="s">
        <v>802</v>
      </c>
      <c r="K439" s="30" t="s">
        <v>46</v>
      </c>
      <c r="L439" s="31">
        <v>1</v>
      </c>
      <c r="M439" s="32" t="str">
        <f>IFERROR(VLOOKUP(A439,#REF!,7,FALSE),"NÃO TEM")</f>
        <v>NÃO TEM</v>
      </c>
      <c r="N439" s="32" t="e">
        <f t="shared" ref="N439:N444" si="53">M439*1.25</f>
        <v>#VALUE!</v>
      </c>
      <c r="O439" s="32" t="e">
        <f t="shared" ref="O439:O444" si="54">N439*L439</f>
        <v>#VALUE!</v>
      </c>
      <c r="P439" s="33" t="e">
        <f t="shared" si="52"/>
        <v>#VALUE!</v>
      </c>
      <c r="Q439" s="34"/>
      <c r="R439" s="5" t="e">
        <f t="shared" si="48"/>
        <v>#VALUE!</v>
      </c>
    </row>
    <row r="440" spans="1:18" ht="24" x14ac:dyDescent="0.2">
      <c r="A440" s="30" t="s">
        <v>803</v>
      </c>
      <c r="B440" s="24" t="s">
        <v>47</v>
      </c>
      <c r="C440" s="24" t="s">
        <v>47</v>
      </c>
      <c r="D440" s="6" t="s">
        <v>18</v>
      </c>
      <c r="E440" s="40"/>
      <c r="F440" s="80"/>
      <c r="G440" s="81"/>
      <c r="H440" s="24" t="s">
        <v>801</v>
      </c>
      <c r="I440" s="24" t="s">
        <v>44</v>
      </c>
      <c r="J440" s="29" t="s">
        <v>804</v>
      </c>
      <c r="K440" s="30" t="s">
        <v>46</v>
      </c>
      <c r="L440" s="31">
        <v>2</v>
      </c>
      <c r="M440" s="32" t="str">
        <f>IFERROR(VLOOKUP(A440,#REF!,7,FALSE),"NÃO TEM")</f>
        <v>NÃO TEM</v>
      </c>
      <c r="N440" s="32" t="e">
        <f t="shared" si="53"/>
        <v>#VALUE!</v>
      </c>
      <c r="O440" s="32" t="e">
        <f t="shared" si="54"/>
        <v>#VALUE!</v>
      </c>
      <c r="P440" s="33" t="e">
        <f t="shared" si="52"/>
        <v>#VALUE!</v>
      </c>
      <c r="Q440" s="34"/>
      <c r="R440" s="5" t="e">
        <f t="shared" si="48"/>
        <v>#VALUE!</v>
      </c>
    </row>
    <row r="441" spans="1:18" ht="36" x14ac:dyDescent="0.2">
      <c r="A441" s="30" t="s">
        <v>805</v>
      </c>
      <c r="B441" s="24" t="s">
        <v>47</v>
      </c>
      <c r="C441" s="24" t="s">
        <v>47</v>
      </c>
      <c r="D441" s="6" t="s">
        <v>18</v>
      </c>
      <c r="E441" s="40"/>
      <c r="F441" s="80"/>
      <c r="G441" s="81"/>
      <c r="H441" s="77">
        <v>2</v>
      </c>
      <c r="I441" s="24" t="s">
        <v>337</v>
      </c>
      <c r="J441" s="29" t="s">
        <v>806</v>
      </c>
      <c r="K441" s="30" t="s">
        <v>46</v>
      </c>
      <c r="L441" s="31">
        <v>8</v>
      </c>
      <c r="M441" s="32" t="str">
        <f>IFERROR(VLOOKUP(A441,#REF!,7,FALSE),"NÃO TEM")</f>
        <v>NÃO TEM</v>
      </c>
      <c r="N441" s="32" t="e">
        <f t="shared" si="53"/>
        <v>#VALUE!</v>
      </c>
      <c r="O441" s="32" t="e">
        <f t="shared" si="54"/>
        <v>#VALUE!</v>
      </c>
      <c r="P441" s="33" t="e">
        <f t="shared" si="52"/>
        <v>#VALUE!</v>
      </c>
      <c r="Q441" s="34"/>
      <c r="R441" s="5" t="e">
        <f t="shared" si="48"/>
        <v>#VALUE!</v>
      </c>
    </row>
    <row r="442" spans="1:18" ht="24" x14ac:dyDescent="0.2">
      <c r="A442" s="30" t="s">
        <v>807</v>
      </c>
      <c r="B442" s="24" t="s">
        <v>47</v>
      </c>
      <c r="C442" s="24" t="s">
        <v>47</v>
      </c>
      <c r="D442" s="6" t="s">
        <v>18</v>
      </c>
      <c r="E442" s="40"/>
      <c r="F442" s="80"/>
      <c r="G442" s="81"/>
      <c r="H442" s="77">
        <v>8980</v>
      </c>
      <c r="I442" s="24" t="s">
        <v>217</v>
      </c>
      <c r="J442" s="56" t="s">
        <v>1356</v>
      </c>
      <c r="K442" s="30" t="s">
        <v>46</v>
      </c>
      <c r="L442" s="31">
        <v>2</v>
      </c>
      <c r="M442" s="32" t="str">
        <f>IFERROR(VLOOKUP(A442,#REF!,7,FALSE),"NÃO TEM")</f>
        <v>NÃO TEM</v>
      </c>
      <c r="N442" s="32" t="e">
        <f t="shared" si="53"/>
        <v>#VALUE!</v>
      </c>
      <c r="O442" s="32" t="e">
        <f t="shared" si="54"/>
        <v>#VALUE!</v>
      </c>
      <c r="P442" s="33" t="e">
        <f t="shared" si="52"/>
        <v>#VALUE!</v>
      </c>
      <c r="Q442" s="34"/>
      <c r="R442" s="5" t="e">
        <f t="shared" si="48"/>
        <v>#VALUE!</v>
      </c>
    </row>
    <row r="443" spans="1:18" ht="24" x14ac:dyDescent="0.2">
      <c r="A443" s="30" t="s">
        <v>808</v>
      </c>
      <c r="B443" s="24" t="s">
        <v>47</v>
      </c>
      <c r="C443" s="24" t="s">
        <v>47</v>
      </c>
      <c r="D443" s="6" t="s">
        <v>18</v>
      </c>
      <c r="E443" s="40"/>
      <c r="F443" s="80"/>
      <c r="G443" s="81"/>
      <c r="H443" s="77">
        <v>3</v>
      </c>
      <c r="I443" s="24" t="s">
        <v>337</v>
      </c>
      <c r="J443" s="56" t="s">
        <v>1357</v>
      </c>
      <c r="K443" s="30" t="s">
        <v>46</v>
      </c>
      <c r="L443" s="31">
        <v>0</v>
      </c>
      <c r="M443" s="32">
        <v>1006.02</v>
      </c>
      <c r="N443" s="32">
        <f t="shared" si="53"/>
        <v>1257.5250000000001</v>
      </c>
      <c r="O443" s="32">
        <f t="shared" si="54"/>
        <v>0</v>
      </c>
      <c r="P443" s="33" t="e">
        <f t="shared" si="52"/>
        <v>#VALUE!</v>
      </c>
      <c r="Q443" s="34"/>
      <c r="R443" s="5">
        <f t="shared" si="48"/>
        <v>0</v>
      </c>
    </row>
    <row r="444" spans="1:18" ht="36" x14ac:dyDescent="0.2">
      <c r="A444" s="30" t="s">
        <v>809</v>
      </c>
      <c r="B444" s="24" t="s">
        <v>47</v>
      </c>
      <c r="C444" s="24" t="s">
        <v>47</v>
      </c>
      <c r="D444" s="6" t="s">
        <v>18</v>
      </c>
      <c r="E444" s="40"/>
      <c r="F444" s="80"/>
      <c r="G444" s="81"/>
      <c r="H444" s="77">
        <v>12137</v>
      </c>
      <c r="I444" s="24" t="s">
        <v>217</v>
      </c>
      <c r="J444" s="29" t="s">
        <v>1166</v>
      </c>
      <c r="K444" s="30" t="s">
        <v>46</v>
      </c>
      <c r="L444" s="31">
        <v>6</v>
      </c>
      <c r="M444" s="32" t="str">
        <f>IFERROR(VLOOKUP(A444,#REF!,7,FALSE),"NÃO TEM")</f>
        <v>NÃO TEM</v>
      </c>
      <c r="N444" s="32" t="e">
        <f t="shared" si="53"/>
        <v>#VALUE!</v>
      </c>
      <c r="O444" s="32" t="e">
        <f t="shared" si="54"/>
        <v>#VALUE!</v>
      </c>
      <c r="P444" s="33" t="e">
        <f t="shared" si="52"/>
        <v>#VALUE!</v>
      </c>
      <c r="Q444" s="34"/>
      <c r="R444" s="5" t="e">
        <f t="shared" si="48"/>
        <v>#VALUE!</v>
      </c>
    </row>
    <row r="445" spans="1:18" x14ac:dyDescent="0.2">
      <c r="A445" s="14">
        <v>18</v>
      </c>
      <c r="B445" s="35"/>
      <c r="C445" s="35"/>
      <c r="D445" s="16" t="s">
        <v>810</v>
      </c>
      <c r="E445" s="36"/>
      <c r="F445" s="37"/>
      <c r="G445" s="35"/>
      <c r="H445" s="35"/>
      <c r="I445" s="14">
        <v>18</v>
      </c>
      <c r="J445" s="16" t="s">
        <v>810</v>
      </c>
      <c r="K445" s="36"/>
      <c r="L445" s="18">
        <v>1</v>
      </c>
      <c r="M445" s="38"/>
      <c r="N445" s="38"/>
      <c r="O445" s="20" t="e">
        <f>SUM(O447:O544)</f>
        <v>#VALUE!</v>
      </c>
      <c r="P445" s="21" t="e">
        <f>O445/$O$7</f>
        <v>#VALUE!</v>
      </c>
      <c r="Q445" s="22"/>
      <c r="R445" s="5">
        <f t="shared" si="48"/>
        <v>0</v>
      </c>
    </row>
    <row r="446" spans="1:18" x14ac:dyDescent="0.2">
      <c r="A446" s="4" t="s">
        <v>811</v>
      </c>
      <c r="B446" s="81"/>
      <c r="C446" s="81"/>
      <c r="D446" s="42" t="s">
        <v>812</v>
      </c>
      <c r="E446" s="40"/>
      <c r="F446" s="80"/>
      <c r="G446" s="81"/>
      <c r="H446" s="81"/>
      <c r="I446" s="4" t="s">
        <v>811</v>
      </c>
      <c r="J446" s="42" t="s">
        <v>812</v>
      </c>
      <c r="K446" s="40"/>
      <c r="L446" s="83">
        <v>1</v>
      </c>
      <c r="M446" s="43"/>
      <c r="N446" s="43"/>
      <c r="O446" s="43"/>
      <c r="P446" s="40"/>
      <c r="Q446" s="39"/>
      <c r="R446" s="5">
        <f t="shared" si="48"/>
        <v>0</v>
      </c>
    </row>
    <row r="447" spans="1:18" ht="72" x14ac:dyDescent="0.2">
      <c r="A447" s="45" t="s">
        <v>813</v>
      </c>
      <c r="B447" s="24" t="s">
        <v>814</v>
      </c>
      <c r="C447" s="24" t="s">
        <v>39</v>
      </c>
      <c r="D447" s="6" t="s">
        <v>815</v>
      </c>
      <c r="E447" s="24" t="s">
        <v>46</v>
      </c>
      <c r="F447" s="25">
        <v>3</v>
      </c>
      <c r="G447" s="76">
        <v>0</v>
      </c>
      <c r="H447" s="77">
        <v>101875</v>
      </c>
      <c r="I447" s="24" t="s">
        <v>39</v>
      </c>
      <c r="J447" s="44" t="s">
        <v>1358</v>
      </c>
      <c r="K447" s="45" t="s">
        <v>46</v>
      </c>
      <c r="L447" s="46">
        <v>3</v>
      </c>
      <c r="M447" s="78" t="str">
        <f>IFERROR(VLOOKUP(A447,#REF!,7,FALSE),"NÃO TEM")</f>
        <v>NÃO TEM</v>
      </c>
      <c r="N447" s="78" t="e">
        <f>M447*1.25</f>
        <v>#VALUE!</v>
      </c>
      <c r="O447" s="79" t="e">
        <f>N447*L447</f>
        <v>#VALUE!</v>
      </c>
      <c r="P447" s="47" t="e">
        <f>O447/$O$7</f>
        <v>#VALUE!</v>
      </c>
      <c r="Q447" s="23"/>
      <c r="R447" s="5" t="e">
        <f t="shared" si="48"/>
        <v>#VALUE!</v>
      </c>
    </row>
    <row r="448" spans="1:18" ht="72" x14ac:dyDescent="0.2">
      <c r="A448" s="45" t="s">
        <v>816</v>
      </c>
      <c r="B448" s="24" t="s">
        <v>814</v>
      </c>
      <c r="C448" s="24" t="s">
        <v>39</v>
      </c>
      <c r="D448" s="6" t="s">
        <v>817</v>
      </c>
      <c r="E448" s="24" t="s">
        <v>46</v>
      </c>
      <c r="F448" s="25">
        <v>1</v>
      </c>
      <c r="G448" s="76">
        <v>0</v>
      </c>
      <c r="H448" s="77">
        <v>101883</v>
      </c>
      <c r="I448" s="24" t="s">
        <v>39</v>
      </c>
      <c r="J448" s="44" t="s">
        <v>817</v>
      </c>
      <c r="K448" s="45" t="s">
        <v>46</v>
      </c>
      <c r="L448" s="46">
        <v>1</v>
      </c>
      <c r="M448" s="78" t="str">
        <f>IFERROR(VLOOKUP(A448,#REF!,7,FALSE),"NÃO TEM")</f>
        <v>NÃO TEM</v>
      </c>
      <c r="N448" s="78" t="e">
        <f>M448*1.25</f>
        <v>#VALUE!</v>
      </c>
      <c r="O448" s="79" t="e">
        <f>N448*L448</f>
        <v>#VALUE!</v>
      </c>
      <c r="P448" s="47" t="e">
        <f>O448/$O$7</f>
        <v>#VALUE!</v>
      </c>
      <c r="Q448" s="23"/>
      <c r="R448" s="5" t="e">
        <f t="shared" si="48"/>
        <v>#VALUE!</v>
      </c>
    </row>
    <row r="449" spans="1:18" ht="72" x14ac:dyDescent="0.2">
      <c r="A449" s="45" t="s">
        <v>818</v>
      </c>
      <c r="B449" s="24" t="s">
        <v>819</v>
      </c>
      <c r="C449" s="24" t="s">
        <v>39</v>
      </c>
      <c r="D449" s="6" t="s">
        <v>820</v>
      </c>
      <c r="E449" s="24" t="s">
        <v>46</v>
      </c>
      <c r="F449" s="25">
        <v>3</v>
      </c>
      <c r="G449" s="76">
        <v>0</v>
      </c>
      <c r="H449" s="77">
        <v>101879</v>
      </c>
      <c r="I449" s="24" t="s">
        <v>39</v>
      </c>
      <c r="J449" s="44" t="s">
        <v>820</v>
      </c>
      <c r="K449" s="45" t="s">
        <v>46</v>
      </c>
      <c r="L449" s="46">
        <v>4</v>
      </c>
      <c r="M449" s="78" t="str">
        <f>IFERROR(VLOOKUP(A449,#REF!,7,FALSE),"NÃO TEM")</f>
        <v>NÃO TEM</v>
      </c>
      <c r="N449" s="78" t="e">
        <f>M449*1.25</f>
        <v>#VALUE!</v>
      </c>
      <c r="O449" s="79" t="e">
        <f>N449*L449</f>
        <v>#VALUE!</v>
      </c>
      <c r="P449" s="47" t="e">
        <f>O449/$O$7</f>
        <v>#VALUE!</v>
      </c>
      <c r="Q449" s="23"/>
      <c r="R449" s="5" t="e">
        <f t="shared" si="48"/>
        <v>#VALUE!</v>
      </c>
    </row>
    <row r="450" spans="1:18" ht="72" x14ac:dyDescent="0.2">
      <c r="A450" s="24" t="s">
        <v>821</v>
      </c>
      <c r="B450" s="24" t="s">
        <v>822</v>
      </c>
      <c r="C450" s="24" t="s">
        <v>39</v>
      </c>
      <c r="D450" s="6" t="s">
        <v>823</v>
      </c>
      <c r="E450" s="24" t="s">
        <v>46</v>
      </c>
      <c r="F450" s="25">
        <v>2</v>
      </c>
      <c r="G450" s="76">
        <v>0</v>
      </c>
      <c r="H450" s="24" t="s">
        <v>822</v>
      </c>
      <c r="I450" s="24" t="s">
        <v>39</v>
      </c>
      <c r="J450" s="40" t="s">
        <v>823</v>
      </c>
      <c r="K450" s="24" t="s">
        <v>46</v>
      </c>
      <c r="L450" s="25">
        <v>0</v>
      </c>
      <c r="M450" s="26">
        <v>0</v>
      </c>
      <c r="N450" s="26">
        <v>0</v>
      </c>
      <c r="O450" s="26">
        <v>0</v>
      </c>
      <c r="P450" s="27">
        <v>0</v>
      </c>
      <c r="Q450" s="28"/>
      <c r="R450" s="5">
        <f t="shared" si="48"/>
        <v>0</v>
      </c>
    </row>
    <row r="451" spans="1:18" ht="24" x14ac:dyDescent="0.2">
      <c r="A451" s="45" t="s">
        <v>824</v>
      </c>
      <c r="B451" s="81"/>
      <c r="C451" s="24" t="s">
        <v>214</v>
      </c>
      <c r="D451" s="6" t="s">
        <v>825</v>
      </c>
      <c r="E451" s="24" t="s">
        <v>46</v>
      </c>
      <c r="F451" s="25">
        <v>1</v>
      </c>
      <c r="G451" s="76">
        <v>0</v>
      </c>
      <c r="H451" s="77">
        <v>101946</v>
      </c>
      <c r="I451" s="24" t="s">
        <v>39</v>
      </c>
      <c r="J451" s="48" t="s">
        <v>826</v>
      </c>
      <c r="K451" s="45" t="s">
        <v>46</v>
      </c>
      <c r="L451" s="46">
        <v>1</v>
      </c>
      <c r="M451" s="78" t="str">
        <f>IFERROR(VLOOKUP(A451,#REF!,7,FALSE),"NÃO TEM")</f>
        <v>NÃO TEM</v>
      </c>
      <c r="N451" s="78" t="e">
        <f>M451*1.25</f>
        <v>#VALUE!</v>
      </c>
      <c r="O451" s="79" t="e">
        <f>N451*L451</f>
        <v>#VALUE!</v>
      </c>
      <c r="P451" s="47" t="e">
        <f>O451/$O$7</f>
        <v>#VALUE!</v>
      </c>
      <c r="Q451" s="23"/>
      <c r="R451" s="5" t="e">
        <f t="shared" si="48"/>
        <v>#VALUE!</v>
      </c>
    </row>
    <row r="452" spans="1:18" x14ac:dyDescent="0.2">
      <c r="A452" s="4" t="s">
        <v>827</v>
      </c>
      <c r="B452" s="81"/>
      <c r="C452" s="81"/>
      <c r="D452" s="42" t="s">
        <v>828</v>
      </c>
      <c r="E452" s="40"/>
      <c r="F452" s="80"/>
      <c r="G452" s="81"/>
      <c r="H452" s="81"/>
      <c r="I452" s="4" t="s">
        <v>827</v>
      </c>
      <c r="J452" s="42" t="s">
        <v>828</v>
      </c>
      <c r="K452" s="40"/>
      <c r="L452" s="83">
        <v>1</v>
      </c>
      <c r="M452" s="26"/>
      <c r="N452" s="26"/>
      <c r="O452" s="26"/>
      <c r="P452" s="27"/>
      <c r="Q452" s="28"/>
      <c r="R452" s="5">
        <f t="shared" si="48"/>
        <v>0</v>
      </c>
    </row>
    <row r="453" spans="1:18" ht="24" x14ac:dyDescent="0.2">
      <c r="A453" s="45" t="s">
        <v>829</v>
      </c>
      <c r="B453" s="24" t="s">
        <v>830</v>
      </c>
      <c r="C453" s="24" t="s">
        <v>39</v>
      </c>
      <c r="D453" s="6" t="s">
        <v>831</v>
      </c>
      <c r="E453" s="24" t="s">
        <v>46</v>
      </c>
      <c r="F453" s="25">
        <v>22</v>
      </c>
      <c r="G453" s="76">
        <v>0</v>
      </c>
      <c r="H453" s="77">
        <v>93653</v>
      </c>
      <c r="I453" s="24" t="s">
        <v>39</v>
      </c>
      <c r="J453" s="48" t="s">
        <v>831</v>
      </c>
      <c r="K453" s="45" t="s">
        <v>46</v>
      </c>
      <c r="L453" s="46">
        <v>74</v>
      </c>
      <c r="M453" s="78" t="str">
        <f>IFERROR(VLOOKUP(A453,#REF!,7,FALSE),"NÃO TEM")</f>
        <v>NÃO TEM</v>
      </c>
      <c r="N453" s="78" t="e">
        <f>M453*1.25</f>
        <v>#VALUE!</v>
      </c>
      <c r="O453" s="79" t="e">
        <f>N453*L453</f>
        <v>#VALUE!</v>
      </c>
      <c r="P453" s="47" t="e">
        <f>O453/$O$7</f>
        <v>#VALUE!</v>
      </c>
      <c r="Q453" s="23"/>
      <c r="R453" s="5" t="e">
        <f t="shared" si="48"/>
        <v>#VALUE!</v>
      </c>
    </row>
    <row r="454" spans="1:18" ht="24" x14ac:dyDescent="0.2">
      <c r="A454" s="45" t="s">
        <v>832</v>
      </c>
      <c r="B454" s="24" t="s">
        <v>830</v>
      </c>
      <c r="C454" s="24" t="s">
        <v>39</v>
      </c>
      <c r="D454" s="6" t="s">
        <v>833</v>
      </c>
      <c r="E454" s="24" t="s">
        <v>46</v>
      </c>
      <c r="F454" s="25">
        <v>7</v>
      </c>
      <c r="G454" s="76">
        <v>0</v>
      </c>
      <c r="H454" s="77">
        <v>93654</v>
      </c>
      <c r="I454" s="24" t="s">
        <v>39</v>
      </c>
      <c r="J454" s="48" t="s">
        <v>833</v>
      </c>
      <c r="K454" s="45" t="s">
        <v>46</v>
      </c>
      <c r="L454" s="46">
        <v>3</v>
      </c>
      <c r="M454" s="78" t="str">
        <f>IFERROR(VLOOKUP(A454,#REF!,7,FALSE),"NÃO TEM")</f>
        <v>NÃO TEM</v>
      </c>
      <c r="N454" s="78" t="e">
        <f>M454*1.25</f>
        <v>#VALUE!</v>
      </c>
      <c r="O454" s="79" t="e">
        <f>N454*L454</f>
        <v>#VALUE!</v>
      </c>
      <c r="P454" s="47" t="e">
        <f>O454/$O$7</f>
        <v>#VALUE!</v>
      </c>
      <c r="Q454" s="23"/>
      <c r="R454" s="5" t="e">
        <f t="shared" si="48"/>
        <v>#VALUE!</v>
      </c>
    </row>
    <row r="455" spans="1:18" ht="24" x14ac:dyDescent="0.2">
      <c r="A455" s="45" t="s">
        <v>834</v>
      </c>
      <c r="B455" s="24" t="s">
        <v>830</v>
      </c>
      <c r="C455" s="24" t="s">
        <v>39</v>
      </c>
      <c r="D455" s="6" t="s">
        <v>835</v>
      </c>
      <c r="E455" s="24" t="s">
        <v>46</v>
      </c>
      <c r="F455" s="25">
        <v>19</v>
      </c>
      <c r="G455" s="76">
        <v>0</v>
      </c>
      <c r="H455" s="77">
        <v>93655</v>
      </c>
      <c r="I455" s="24" t="s">
        <v>39</v>
      </c>
      <c r="J455" s="48" t="s">
        <v>835</v>
      </c>
      <c r="K455" s="45" t="s">
        <v>46</v>
      </c>
      <c r="L455" s="46">
        <v>23</v>
      </c>
      <c r="M455" s="78" t="str">
        <f>IFERROR(VLOOKUP(A455,#REF!,7,FALSE),"NÃO TEM")</f>
        <v>NÃO TEM</v>
      </c>
      <c r="N455" s="78" t="e">
        <f>M455*1.25</f>
        <v>#VALUE!</v>
      </c>
      <c r="O455" s="79" t="e">
        <f>N455*L455</f>
        <v>#VALUE!</v>
      </c>
      <c r="P455" s="47" t="e">
        <f>O455/$O$7</f>
        <v>#VALUE!</v>
      </c>
      <c r="Q455" s="23"/>
      <c r="R455" s="5" t="e">
        <f t="shared" si="48"/>
        <v>#VALUE!</v>
      </c>
    </row>
    <row r="456" spans="1:18" x14ac:dyDescent="0.2">
      <c r="A456" s="24" t="s">
        <v>836</v>
      </c>
      <c r="B456" s="24" t="s">
        <v>830</v>
      </c>
      <c r="C456" s="24" t="s">
        <v>39</v>
      </c>
      <c r="D456" s="6" t="s">
        <v>837</v>
      </c>
      <c r="E456" s="24" t="s">
        <v>46</v>
      </c>
      <c r="F456" s="25">
        <v>26</v>
      </c>
      <c r="G456" s="76">
        <v>0</v>
      </c>
      <c r="H456" s="24" t="s">
        <v>830</v>
      </c>
      <c r="I456" s="24" t="s">
        <v>39</v>
      </c>
      <c r="J456" s="6" t="s">
        <v>837</v>
      </c>
      <c r="K456" s="24" t="s">
        <v>46</v>
      </c>
      <c r="L456" s="25">
        <v>0</v>
      </c>
      <c r="M456" s="26">
        <v>0</v>
      </c>
      <c r="N456" s="26">
        <v>0</v>
      </c>
      <c r="O456" s="26">
        <v>0</v>
      </c>
      <c r="P456" s="27">
        <v>0</v>
      </c>
      <c r="Q456" s="28"/>
      <c r="R456" s="5">
        <f t="shared" si="48"/>
        <v>0</v>
      </c>
    </row>
    <row r="457" spans="1:18" ht="24" x14ac:dyDescent="0.2">
      <c r="A457" s="45" t="s">
        <v>838</v>
      </c>
      <c r="B457" s="24" t="s">
        <v>830</v>
      </c>
      <c r="C457" s="24" t="s">
        <v>39</v>
      </c>
      <c r="D457" s="6" t="s">
        <v>839</v>
      </c>
      <c r="E457" s="24" t="s">
        <v>46</v>
      </c>
      <c r="F457" s="25">
        <v>10</v>
      </c>
      <c r="G457" s="76">
        <v>0</v>
      </c>
      <c r="H457" s="77">
        <v>93657</v>
      </c>
      <c r="I457" s="24" t="s">
        <v>39</v>
      </c>
      <c r="J457" s="48" t="s">
        <v>839</v>
      </c>
      <c r="K457" s="45" t="s">
        <v>46</v>
      </c>
      <c r="L457" s="46">
        <v>6</v>
      </c>
      <c r="M457" s="78" t="str">
        <f>IFERROR(VLOOKUP(A457,#REF!,7,FALSE),"NÃO TEM")</f>
        <v>NÃO TEM</v>
      </c>
      <c r="N457" s="78" t="e">
        <f>M457*1.25</f>
        <v>#VALUE!</v>
      </c>
      <c r="O457" s="79" t="e">
        <f>N457*L457</f>
        <v>#VALUE!</v>
      </c>
      <c r="P457" s="47" t="e">
        <f>O457/$O$7</f>
        <v>#VALUE!</v>
      </c>
      <c r="Q457" s="23"/>
      <c r="R457" s="5" t="e">
        <f t="shared" si="48"/>
        <v>#VALUE!</v>
      </c>
    </row>
    <row r="458" spans="1:18" ht="24" x14ac:dyDescent="0.2">
      <c r="A458" s="45" t="s">
        <v>840</v>
      </c>
      <c r="B458" s="24" t="s">
        <v>830</v>
      </c>
      <c r="C458" s="24" t="s">
        <v>39</v>
      </c>
      <c r="D458" s="6" t="s">
        <v>841</v>
      </c>
      <c r="E458" s="24" t="s">
        <v>46</v>
      </c>
      <c r="F458" s="25">
        <v>1</v>
      </c>
      <c r="G458" s="76">
        <v>0</v>
      </c>
      <c r="H458" s="77">
        <v>93658</v>
      </c>
      <c r="I458" s="24" t="s">
        <v>39</v>
      </c>
      <c r="J458" s="48" t="s">
        <v>841</v>
      </c>
      <c r="K458" s="45" t="s">
        <v>46</v>
      </c>
      <c r="L458" s="46">
        <v>1</v>
      </c>
      <c r="M458" s="78" t="str">
        <f>IFERROR(VLOOKUP(A458,#REF!,7,FALSE),"NÃO TEM")</f>
        <v>NÃO TEM</v>
      </c>
      <c r="N458" s="78" t="e">
        <f>M458*1.25</f>
        <v>#VALUE!</v>
      </c>
      <c r="O458" s="79" t="e">
        <f>N458*L458</f>
        <v>#VALUE!</v>
      </c>
      <c r="P458" s="47" t="e">
        <f>O458/$O$7</f>
        <v>#VALUE!</v>
      </c>
      <c r="Q458" s="23"/>
      <c r="R458" s="5" t="e">
        <f t="shared" si="48"/>
        <v>#VALUE!</v>
      </c>
    </row>
    <row r="459" spans="1:18" x14ac:dyDescent="0.2">
      <c r="A459" s="24" t="s">
        <v>842</v>
      </c>
      <c r="B459" s="24" t="s">
        <v>843</v>
      </c>
      <c r="C459" s="24" t="s">
        <v>39</v>
      </c>
      <c r="D459" s="6" t="s">
        <v>844</v>
      </c>
      <c r="E459" s="24" t="s">
        <v>46</v>
      </c>
      <c r="F459" s="25">
        <v>1</v>
      </c>
      <c r="G459" s="76">
        <v>0</v>
      </c>
      <c r="H459" s="24" t="s">
        <v>843</v>
      </c>
      <c r="I459" s="24" t="s">
        <v>39</v>
      </c>
      <c r="J459" s="6" t="s">
        <v>844</v>
      </c>
      <c r="K459" s="24" t="s">
        <v>46</v>
      </c>
      <c r="L459" s="25">
        <v>0</v>
      </c>
      <c r="M459" s="26">
        <v>0</v>
      </c>
      <c r="N459" s="26">
        <v>0</v>
      </c>
      <c r="O459" s="26">
        <v>0</v>
      </c>
      <c r="P459" s="27">
        <v>0</v>
      </c>
      <c r="Q459" s="28"/>
      <c r="R459" s="5">
        <f t="shared" si="48"/>
        <v>0</v>
      </c>
    </row>
    <row r="460" spans="1:18" x14ac:dyDescent="0.2">
      <c r="A460" s="24" t="s">
        <v>845</v>
      </c>
      <c r="B460" s="24" t="s">
        <v>843</v>
      </c>
      <c r="C460" s="24" t="s">
        <v>39</v>
      </c>
      <c r="D460" s="6" t="s">
        <v>846</v>
      </c>
      <c r="E460" s="24" t="s">
        <v>46</v>
      </c>
      <c r="F460" s="25">
        <v>4</v>
      </c>
      <c r="G460" s="76">
        <v>0</v>
      </c>
      <c r="H460" s="77">
        <v>93669</v>
      </c>
      <c r="I460" s="24" t="s">
        <v>39</v>
      </c>
      <c r="J460" s="6" t="s">
        <v>846</v>
      </c>
      <c r="K460" s="24" t="s">
        <v>46</v>
      </c>
      <c r="L460" s="25">
        <v>0</v>
      </c>
      <c r="M460" s="26">
        <v>0</v>
      </c>
      <c r="N460" s="26">
        <v>0</v>
      </c>
      <c r="O460" s="26">
        <v>0</v>
      </c>
      <c r="P460" s="27">
        <v>0</v>
      </c>
      <c r="Q460" s="28"/>
      <c r="R460" s="5">
        <f t="shared" ref="R460:R523" si="55">L460*M460</f>
        <v>0</v>
      </c>
    </row>
    <row r="461" spans="1:18" x14ac:dyDescent="0.2">
      <c r="A461" s="45" t="s">
        <v>847</v>
      </c>
      <c r="B461" s="24" t="s">
        <v>843</v>
      </c>
      <c r="C461" s="24" t="s">
        <v>39</v>
      </c>
      <c r="D461" s="6" t="s">
        <v>848</v>
      </c>
      <c r="E461" s="24" t="s">
        <v>46</v>
      </c>
      <c r="F461" s="25">
        <v>2</v>
      </c>
      <c r="G461" s="76">
        <v>0</v>
      </c>
      <c r="H461" s="77">
        <v>93671</v>
      </c>
      <c r="I461" s="24" t="s">
        <v>39</v>
      </c>
      <c r="J461" s="48" t="s">
        <v>848</v>
      </c>
      <c r="K461" s="45" t="s">
        <v>46</v>
      </c>
      <c r="L461" s="46">
        <v>2</v>
      </c>
      <c r="M461" s="78" t="str">
        <f>IFERROR(VLOOKUP(A461,#REF!,7,FALSE),"NÃO TEM")</f>
        <v>NÃO TEM</v>
      </c>
      <c r="N461" s="78" t="e">
        <f>M461*1.25</f>
        <v>#VALUE!</v>
      </c>
      <c r="O461" s="79" t="e">
        <f>N461*L461</f>
        <v>#VALUE!</v>
      </c>
      <c r="P461" s="47" t="e">
        <f>O461/$O$7</f>
        <v>#VALUE!</v>
      </c>
      <c r="Q461" s="23"/>
      <c r="R461" s="5" t="e">
        <f t="shared" si="55"/>
        <v>#VALUE!</v>
      </c>
    </row>
    <row r="462" spans="1:18" x14ac:dyDescent="0.2">
      <c r="A462" s="24" t="s">
        <v>1498</v>
      </c>
      <c r="B462" s="24" t="s">
        <v>849</v>
      </c>
      <c r="C462" s="24" t="s">
        <v>39</v>
      </c>
      <c r="D462" s="6" t="s">
        <v>850</v>
      </c>
      <c r="E462" s="24" t="s">
        <v>46</v>
      </c>
      <c r="F462" s="25">
        <v>8</v>
      </c>
      <c r="G462" s="76">
        <v>0</v>
      </c>
      <c r="H462" s="24" t="s">
        <v>849</v>
      </c>
      <c r="I462" s="24" t="s">
        <v>39</v>
      </c>
      <c r="J462" s="6" t="s">
        <v>850</v>
      </c>
      <c r="K462" s="24" t="s">
        <v>46</v>
      </c>
      <c r="L462" s="25">
        <v>0</v>
      </c>
      <c r="M462" s="26">
        <v>0</v>
      </c>
      <c r="N462" s="26">
        <v>0</v>
      </c>
      <c r="O462" s="26">
        <v>0</v>
      </c>
      <c r="P462" s="27">
        <v>0</v>
      </c>
      <c r="Q462" s="28"/>
      <c r="R462" s="5">
        <f t="shared" si="55"/>
        <v>0</v>
      </c>
    </row>
    <row r="463" spans="1:18" x14ac:dyDescent="0.2">
      <c r="A463" s="24" t="s">
        <v>1499</v>
      </c>
      <c r="B463" s="24" t="s">
        <v>851</v>
      </c>
      <c r="C463" s="24" t="s">
        <v>39</v>
      </c>
      <c r="D463" s="6" t="s">
        <v>852</v>
      </c>
      <c r="E463" s="24" t="s">
        <v>46</v>
      </c>
      <c r="F463" s="25">
        <v>1</v>
      </c>
      <c r="G463" s="76">
        <v>0</v>
      </c>
      <c r="H463" s="24" t="s">
        <v>851</v>
      </c>
      <c r="I463" s="24" t="s">
        <v>39</v>
      </c>
      <c r="J463" s="6" t="s">
        <v>852</v>
      </c>
      <c r="K463" s="24" t="s">
        <v>46</v>
      </c>
      <c r="L463" s="25">
        <v>0</v>
      </c>
      <c r="M463" s="26">
        <v>0</v>
      </c>
      <c r="N463" s="26">
        <v>0</v>
      </c>
      <c r="O463" s="26">
        <v>0</v>
      </c>
      <c r="P463" s="27">
        <v>0</v>
      </c>
      <c r="Q463" s="28"/>
      <c r="R463" s="5">
        <f t="shared" si="55"/>
        <v>0</v>
      </c>
    </row>
    <row r="464" spans="1:18" x14ac:dyDescent="0.2">
      <c r="A464" s="45" t="s">
        <v>1500</v>
      </c>
      <c r="B464" s="24" t="s">
        <v>851</v>
      </c>
      <c r="C464" s="24" t="s">
        <v>39</v>
      </c>
      <c r="D464" s="6" t="s">
        <v>853</v>
      </c>
      <c r="E464" s="24" t="s">
        <v>46</v>
      </c>
      <c r="F464" s="25">
        <v>1</v>
      </c>
      <c r="G464" s="76">
        <v>0</v>
      </c>
      <c r="H464" s="77">
        <v>101897</v>
      </c>
      <c r="I464" s="24" t="s">
        <v>39</v>
      </c>
      <c r="J464" s="48" t="s">
        <v>853</v>
      </c>
      <c r="K464" s="45" t="s">
        <v>46</v>
      </c>
      <c r="L464" s="46">
        <v>2</v>
      </c>
      <c r="M464" s="78" t="str">
        <f>IFERROR(VLOOKUP(A464,#REF!,7,FALSE),"NÃO TEM")</f>
        <v>NÃO TEM</v>
      </c>
      <c r="N464" s="78" t="e">
        <f>M464*1.25</f>
        <v>#VALUE!</v>
      </c>
      <c r="O464" s="79" t="e">
        <f>N464*L464</f>
        <v>#VALUE!</v>
      </c>
      <c r="P464" s="47" t="e">
        <f>O464/$O$7</f>
        <v>#VALUE!</v>
      </c>
      <c r="Q464" s="23"/>
      <c r="R464" s="5" t="e">
        <f t="shared" si="55"/>
        <v>#VALUE!</v>
      </c>
    </row>
    <row r="465" spans="1:18" x14ac:dyDescent="0.2">
      <c r="A465" s="45" t="s">
        <v>1501</v>
      </c>
      <c r="B465" s="24" t="s">
        <v>854</v>
      </c>
      <c r="C465" s="24" t="s">
        <v>44</v>
      </c>
      <c r="D465" s="6" t="s">
        <v>855</v>
      </c>
      <c r="E465" s="24" t="s">
        <v>46</v>
      </c>
      <c r="F465" s="25">
        <v>3</v>
      </c>
      <c r="G465" s="76">
        <v>0</v>
      </c>
      <c r="H465" s="24" t="s">
        <v>854</v>
      </c>
      <c r="I465" s="24" t="s">
        <v>44</v>
      </c>
      <c r="J465" s="48" t="s">
        <v>855</v>
      </c>
      <c r="K465" s="45" t="s">
        <v>46</v>
      </c>
      <c r="L465" s="46">
        <v>1</v>
      </c>
      <c r="M465" s="78" t="str">
        <f>IFERROR(VLOOKUP(A465,#REF!,7,FALSE),"NÃO TEM")</f>
        <v>NÃO TEM</v>
      </c>
      <c r="N465" s="78" t="e">
        <f>M465*1.25</f>
        <v>#VALUE!</v>
      </c>
      <c r="O465" s="79" t="e">
        <f>N465*L465</f>
        <v>#VALUE!</v>
      </c>
      <c r="P465" s="47" t="e">
        <f>O465/$O$7</f>
        <v>#VALUE!</v>
      </c>
      <c r="Q465" s="23"/>
      <c r="R465" s="5" t="e">
        <f t="shared" si="55"/>
        <v>#VALUE!</v>
      </c>
    </row>
    <row r="466" spans="1:18" x14ac:dyDescent="0.2">
      <c r="A466" s="45" t="s">
        <v>1502</v>
      </c>
      <c r="B466" s="24" t="s">
        <v>856</v>
      </c>
      <c r="C466" s="24" t="s">
        <v>44</v>
      </c>
      <c r="D466" s="6" t="s">
        <v>857</v>
      </c>
      <c r="E466" s="24" t="s">
        <v>46</v>
      </c>
      <c r="F466" s="25">
        <v>3</v>
      </c>
      <c r="G466" s="76">
        <v>0</v>
      </c>
      <c r="H466" s="24" t="s">
        <v>856</v>
      </c>
      <c r="I466" s="24" t="s">
        <v>44</v>
      </c>
      <c r="J466" s="48" t="s">
        <v>857</v>
      </c>
      <c r="K466" s="45" t="s">
        <v>46</v>
      </c>
      <c r="L466" s="46">
        <v>2</v>
      </c>
      <c r="M466" s="78" t="str">
        <f>IFERROR(VLOOKUP(A466,#REF!,7,FALSE),"NÃO TEM")</f>
        <v>NÃO TEM</v>
      </c>
      <c r="N466" s="78" t="e">
        <f>M466*1.25</f>
        <v>#VALUE!</v>
      </c>
      <c r="O466" s="79" t="e">
        <f>N466*L466</f>
        <v>#VALUE!</v>
      </c>
      <c r="P466" s="47" t="e">
        <f>O466/$O$7</f>
        <v>#VALUE!</v>
      </c>
      <c r="Q466" s="23"/>
      <c r="R466" s="5" t="e">
        <f t="shared" si="55"/>
        <v>#VALUE!</v>
      </c>
    </row>
    <row r="467" spans="1:18" x14ac:dyDescent="0.2">
      <c r="A467" s="45" t="s">
        <v>1503</v>
      </c>
      <c r="B467" s="24" t="s">
        <v>854</v>
      </c>
      <c r="C467" s="24" t="s">
        <v>44</v>
      </c>
      <c r="D467" s="6" t="s">
        <v>858</v>
      </c>
      <c r="E467" s="24" t="s">
        <v>46</v>
      </c>
      <c r="F467" s="25">
        <v>1</v>
      </c>
      <c r="G467" s="76">
        <v>0</v>
      </c>
      <c r="H467" s="24" t="s">
        <v>854</v>
      </c>
      <c r="I467" s="24" t="s">
        <v>44</v>
      </c>
      <c r="J467" s="48" t="s">
        <v>858</v>
      </c>
      <c r="K467" s="45" t="s">
        <v>46</v>
      </c>
      <c r="L467" s="46">
        <v>4</v>
      </c>
      <c r="M467" s="78" t="str">
        <f>IFERROR(VLOOKUP(A467,#REF!,7,FALSE),"NÃO TEM")</f>
        <v>NÃO TEM</v>
      </c>
      <c r="N467" s="78" t="e">
        <f>M467*1.25</f>
        <v>#VALUE!</v>
      </c>
      <c r="O467" s="79" t="e">
        <f>N467*L467</f>
        <v>#VALUE!</v>
      </c>
      <c r="P467" s="47" t="e">
        <f>O467/$O$7</f>
        <v>#VALUE!</v>
      </c>
      <c r="Q467" s="23"/>
      <c r="R467" s="5" t="e">
        <f t="shared" si="55"/>
        <v>#VALUE!</v>
      </c>
    </row>
    <row r="468" spans="1:18" x14ac:dyDescent="0.2">
      <c r="A468" s="24" t="s">
        <v>1504</v>
      </c>
      <c r="B468" s="24" t="s">
        <v>854</v>
      </c>
      <c r="C468" s="24" t="s">
        <v>44</v>
      </c>
      <c r="D468" s="6" t="s">
        <v>859</v>
      </c>
      <c r="E468" s="24" t="s">
        <v>46</v>
      </c>
      <c r="F468" s="25">
        <v>1</v>
      </c>
      <c r="G468" s="76">
        <v>0</v>
      </c>
      <c r="H468" s="24" t="s">
        <v>854</v>
      </c>
      <c r="I468" s="24" t="s">
        <v>44</v>
      </c>
      <c r="J468" s="6" t="s">
        <v>859</v>
      </c>
      <c r="K468" s="24" t="s">
        <v>46</v>
      </c>
      <c r="L468" s="25">
        <v>0</v>
      </c>
      <c r="M468" s="26">
        <v>0</v>
      </c>
      <c r="N468" s="26">
        <v>0</v>
      </c>
      <c r="O468" s="26">
        <v>0</v>
      </c>
      <c r="P468" s="27">
        <v>0</v>
      </c>
      <c r="Q468" s="28"/>
      <c r="R468" s="5">
        <f t="shared" si="55"/>
        <v>0</v>
      </c>
    </row>
    <row r="469" spans="1:18" ht="24" x14ac:dyDescent="0.2">
      <c r="A469" s="45" t="s">
        <v>1505</v>
      </c>
      <c r="B469" s="24" t="s">
        <v>860</v>
      </c>
      <c r="C469" s="24" t="s">
        <v>44</v>
      </c>
      <c r="D469" s="6" t="s">
        <v>861</v>
      </c>
      <c r="E469" s="24" t="s">
        <v>46</v>
      </c>
      <c r="F469" s="25">
        <v>28</v>
      </c>
      <c r="G469" s="76">
        <v>0</v>
      </c>
      <c r="H469" s="24" t="s">
        <v>860</v>
      </c>
      <c r="I469" s="24" t="s">
        <v>44</v>
      </c>
      <c r="J469" s="48" t="s">
        <v>861</v>
      </c>
      <c r="K469" s="45" t="s">
        <v>46</v>
      </c>
      <c r="L469" s="46">
        <v>28</v>
      </c>
      <c r="M469" s="78" t="str">
        <f>IFERROR(VLOOKUP(A469,#REF!,7,FALSE),"NÃO TEM")</f>
        <v>NÃO TEM</v>
      </c>
      <c r="N469" s="78" t="e">
        <f t="shared" ref="N469:N474" si="56">M469*1.25</f>
        <v>#VALUE!</v>
      </c>
      <c r="O469" s="79" t="e">
        <f t="shared" ref="O469:O474" si="57">N469*L469</f>
        <v>#VALUE!</v>
      </c>
      <c r="P469" s="47" t="e">
        <f t="shared" ref="P469:P474" si="58">O469/$O$7</f>
        <v>#VALUE!</v>
      </c>
      <c r="Q469" s="23"/>
      <c r="R469" s="5" t="e">
        <f t="shared" si="55"/>
        <v>#VALUE!</v>
      </c>
    </row>
    <row r="470" spans="1:18" ht="24" x14ac:dyDescent="0.2">
      <c r="A470" s="45" t="s">
        <v>1506</v>
      </c>
      <c r="B470" s="24" t="s">
        <v>860</v>
      </c>
      <c r="C470" s="24" t="s">
        <v>44</v>
      </c>
      <c r="D470" s="6" t="s">
        <v>862</v>
      </c>
      <c r="E470" s="24" t="s">
        <v>46</v>
      </c>
      <c r="F470" s="25">
        <v>8</v>
      </c>
      <c r="G470" s="76">
        <v>0</v>
      </c>
      <c r="H470" s="24" t="s">
        <v>860</v>
      </c>
      <c r="I470" s="24" t="s">
        <v>44</v>
      </c>
      <c r="J470" s="48" t="s">
        <v>862</v>
      </c>
      <c r="K470" s="45" t="s">
        <v>46</v>
      </c>
      <c r="L470" s="46">
        <v>8</v>
      </c>
      <c r="M470" s="78" t="str">
        <f>IFERROR(VLOOKUP(A470,#REF!,7,FALSE),"NÃO TEM")</f>
        <v>NÃO TEM</v>
      </c>
      <c r="N470" s="78" t="e">
        <f t="shared" si="56"/>
        <v>#VALUE!</v>
      </c>
      <c r="O470" s="79" t="e">
        <f t="shared" si="57"/>
        <v>#VALUE!</v>
      </c>
      <c r="P470" s="47" t="e">
        <f t="shared" si="58"/>
        <v>#VALUE!</v>
      </c>
      <c r="Q470" s="23"/>
      <c r="R470" s="5" t="e">
        <f t="shared" si="55"/>
        <v>#VALUE!</v>
      </c>
    </row>
    <row r="471" spans="1:18" ht="24" x14ac:dyDescent="0.2">
      <c r="A471" s="84" t="s">
        <v>1507</v>
      </c>
      <c r="B471" s="24" t="s">
        <v>47</v>
      </c>
      <c r="C471" s="24" t="s">
        <v>47</v>
      </c>
      <c r="D471" s="6" t="s">
        <v>18</v>
      </c>
      <c r="E471" s="40"/>
      <c r="F471" s="80"/>
      <c r="G471" s="81"/>
      <c r="H471" s="77">
        <v>93654</v>
      </c>
      <c r="I471" s="24" t="s">
        <v>39</v>
      </c>
      <c r="J471" s="29" t="s">
        <v>863</v>
      </c>
      <c r="K471" s="30" t="s">
        <v>46</v>
      </c>
      <c r="L471" s="31">
        <v>1</v>
      </c>
      <c r="M471" s="32" t="str">
        <f>IFERROR(VLOOKUP(A471,#REF!,7,FALSE),"NÃO TEM")</f>
        <v>NÃO TEM</v>
      </c>
      <c r="N471" s="32" t="e">
        <f t="shared" si="56"/>
        <v>#VALUE!</v>
      </c>
      <c r="O471" s="32" t="e">
        <f t="shared" si="57"/>
        <v>#VALUE!</v>
      </c>
      <c r="P471" s="33" t="e">
        <f t="shared" si="58"/>
        <v>#VALUE!</v>
      </c>
      <c r="Q471" s="34"/>
      <c r="R471" s="5" t="e">
        <f t="shared" si="55"/>
        <v>#VALUE!</v>
      </c>
    </row>
    <row r="472" spans="1:18" ht="24" x14ac:dyDescent="0.2">
      <c r="A472" s="84" t="s">
        <v>1508</v>
      </c>
      <c r="B472" s="24" t="s">
        <v>47</v>
      </c>
      <c r="C472" s="24" t="s">
        <v>47</v>
      </c>
      <c r="D472" s="6" t="s">
        <v>18</v>
      </c>
      <c r="E472" s="40"/>
      <c r="F472" s="80"/>
      <c r="G472" s="81"/>
      <c r="H472" s="77">
        <v>93668</v>
      </c>
      <c r="I472" s="24" t="s">
        <v>39</v>
      </c>
      <c r="J472" s="29" t="s">
        <v>864</v>
      </c>
      <c r="K472" s="30" t="s">
        <v>46</v>
      </c>
      <c r="L472" s="31">
        <v>2</v>
      </c>
      <c r="M472" s="32" t="str">
        <f>IFERROR(VLOOKUP(A472,#REF!,7,FALSE),"NÃO TEM")</f>
        <v>NÃO TEM</v>
      </c>
      <c r="N472" s="32" t="e">
        <f t="shared" si="56"/>
        <v>#VALUE!</v>
      </c>
      <c r="O472" s="32" t="e">
        <f t="shared" si="57"/>
        <v>#VALUE!</v>
      </c>
      <c r="P472" s="33" t="e">
        <f t="shared" si="58"/>
        <v>#VALUE!</v>
      </c>
      <c r="Q472" s="34"/>
      <c r="R472" s="5" t="e">
        <f t="shared" si="55"/>
        <v>#VALUE!</v>
      </c>
    </row>
    <row r="473" spans="1:18" ht="24" x14ac:dyDescent="0.2">
      <c r="A473" s="84" t="s">
        <v>1509</v>
      </c>
      <c r="B473" s="24" t="s">
        <v>47</v>
      </c>
      <c r="C473" s="24" t="s">
        <v>47</v>
      </c>
      <c r="D473" s="6" t="s">
        <v>18</v>
      </c>
      <c r="E473" s="40"/>
      <c r="F473" s="80"/>
      <c r="G473" s="81"/>
      <c r="H473" s="77">
        <v>93669</v>
      </c>
      <c r="I473" s="24" t="s">
        <v>39</v>
      </c>
      <c r="J473" s="29" t="s">
        <v>865</v>
      </c>
      <c r="K473" s="30" t="s">
        <v>46</v>
      </c>
      <c r="L473" s="31">
        <v>2</v>
      </c>
      <c r="M473" s="32" t="str">
        <f>IFERROR(VLOOKUP(A473,#REF!,7,FALSE),"NÃO TEM")</f>
        <v>NÃO TEM</v>
      </c>
      <c r="N473" s="32" t="e">
        <f t="shared" si="56"/>
        <v>#VALUE!</v>
      </c>
      <c r="O473" s="32" t="e">
        <f t="shared" si="57"/>
        <v>#VALUE!</v>
      </c>
      <c r="P473" s="33" t="e">
        <f t="shared" si="58"/>
        <v>#VALUE!</v>
      </c>
      <c r="Q473" s="34"/>
      <c r="R473" s="5" t="e">
        <f t="shared" si="55"/>
        <v>#VALUE!</v>
      </c>
    </row>
    <row r="474" spans="1:18" ht="24" x14ac:dyDescent="0.2">
      <c r="A474" s="84" t="s">
        <v>1510</v>
      </c>
      <c r="B474" s="24" t="s">
        <v>47</v>
      </c>
      <c r="C474" s="24" t="s">
        <v>47</v>
      </c>
      <c r="D474" s="6" t="s">
        <v>18</v>
      </c>
      <c r="E474" s="40"/>
      <c r="F474" s="80"/>
      <c r="G474" s="81"/>
      <c r="H474" s="77">
        <v>93673</v>
      </c>
      <c r="I474" s="24" t="s">
        <v>39</v>
      </c>
      <c r="J474" s="29" t="s">
        <v>866</v>
      </c>
      <c r="K474" s="30" t="s">
        <v>46</v>
      </c>
      <c r="L474" s="31">
        <v>7</v>
      </c>
      <c r="M474" s="32" t="str">
        <f>IFERROR(VLOOKUP(A474,#REF!,7,FALSE),"NÃO TEM")</f>
        <v>NÃO TEM</v>
      </c>
      <c r="N474" s="32" t="e">
        <f t="shared" si="56"/>
        <v>#VALUE!</v>
      </c>
      <c r="O474" s="32" t="e">
        <f t="shared" si="57"/>
        <v>#VALUE!</v>
      </c>
      <c r="P474" s="33" t="e">
        <f t="shared" si="58"/>
        <v>#VALUE!</v>
      </c>
      <c r="Q474" s="34"/>
      <c r="R474" s="5" t="e">
        <f t="shared" si="55"/>
        <v>#VALUE!</v>
      </c>
    </row>
    <row r="475" spans="1:18" x14ac:dyDescent="0.2">
      <c r="A475" s="4" t="s">
        <v>867</v>
      </c>
      <c r="B475" s="81"/>
      <c r="C475" s="81"/>
      <c r="D475" s="42" t="s">
        <v>868</v>
      </c>
      <c r="E475" s="40"/>
      <c r="F475" s="80"/>
      <c r="G475" s="81"/>
      <c r="H475" s="81"/>
      <c r="I475" s="4" t="s">
        <v>867</v>
      </c>
      <c r="J475" s="42" t="s">
        <v>868</v>
      </c>
      <c r="K475" s="40"/>
      <c r="L475" s="83">
        <v>1</v>
      </c>
      <c r="M475" s="43"/>
      <c r="N475" s="43"/>
      <c r="O475" s="43"/>
      <c r="P475" s="40"/>
      <c r="Q475" s="39"/>
      <c r="R475" s="5">
        <f t="shared" si="55"/>
        <v>0</v>
      </c>
    </row>
    <row r="476" spans="1:18" ht="36" x14ac:dyDescent="0.2">
      <c r="A476" s="24" t="s">
        <v>869</v>
      </c>
      <c r="B476" s="77">
        <v>72934</v>
      </c>
      <c r="C476" s="24" t="s">
        <v>39</v>
      </c>
      <c r="D476" s="40" t="s">
        <v>1359</v>
      </c>
      <c r="E476" s="24" t="s">
        <v>63</v>
      </c>
      <c r="F476" s="25">
        <v>559.4</v>
      </c>
      <c r="G476" s="76">
        <v>1</v>
      </c>
      <c r="H476" s="77">
        <v>72934</v>
      </c>
      <c r="I476" s="24" t="s">
        <v>39</v>
      </c>
      <c r="J476" s="40" t="s">
        <v>1359</v>
      </c>
      <c r="K476" s="24" t="s">
        <v>63</v>
      </c>
      <c r="L476" s="25">
        <v>0</v>
      </c>
      <c r="M476" s="26">
        <v>0</v>
      </c>
      <c r="N476" s="26">
        <v>0</v>
      </c>
      <c r="O476" s="26">
        <v>0</v>
      </c>
      <c r="P476" s="27">
        <v>0</v>
      </c>
      <c r="Q476" s="28"/>
      <c r="R476" s="5">
        <f t="shared" si="55"/>
        <v>0</v>
      </c>
    </row>
    <row r="477" spans="1:18" ht="36" x14ac:dyDescent="0.2">
      <c r="A477" s="45" t="s">
        <v>870</v>
      </c>
      <c r="B477" s="77">
        <v>72935</v>
      </c>
      <c r="C477" s="24" t="s">
        <v>39</v>
      </c>
      <c r="D477" s="40" t="s">
        <v>1360</v>
      </c>
      <c r="E477" s="24" t="s">
        <v>63</v>
      </c>
      <c r="F477" s="25">
        <v>298.89999999999998</v>
      </c>
      <c r="G477" s="76">
        <v>0.23719999999999999</v>
      </c>
      <c r="H477" s="77">
        <v>91834</v>
      </c>
      <c r="I477" s="24" t="s">
        <v>39</v>
      </c>
      <c r="J477" s="44" t="s">
        <v>1361</v>
      </c>
      <c r="K477" s="45" t="s">
        <v>63</v>
      </c>
      <c r="L477" s="46">
        <v>228</v>
      </c>
      <c r="M477" s="78" t="str">
        <f>IFERROR(VLOOKUP(A477,#REF!,7,FALSE),"NÃO TEM")</f>
        <v>NÃO TEM</v>
      </c>
      <c r="N477" s="78" t="e">
        <f>M477*1.25</f>
        <v>#VALUE!</v>
      </c>
      <c r="O477" s="79" t="e">
        <f>N477*L477</f>
        <v>#VALUE!</v>
      </c>
      <c r="P477" s="47" t="e">
        <f>O477/$O$7</f>
        <v>#VALUE!</v>
      </c>
      <c r="Q477" s="23"/>
      <c r="R477" s="5" t="e">
        <f t="shared" si="55"/>
        <v>#VALUE!</v>
      </c>
    </row>
    <row r="478" spans="1:18" ht="36" x14ac:dyDescent="0.2">
      <c r="A478" s="24" t="s">
        <v>871</v>
      </c>
      <c r="B478" s="77">
        <v>72933</v>
      </c>
      <c r="C478" s="24" t="s">
        <v>39</v>
      </c>
      <c r="D478" s="40" t="s">
        <v>1362</v>
      </c>
      <c r="E478" s="24" t="s">
        <v>63</v>
      </c>
      <c r="F478" s="25">
        <v>6</v>
      </c>
      <c r="G478" s="76">
        <v>0</v>
      </c>
      <c r="H478" s="77">
        <v>72933</v>
      </c>
      <c r="I478" s="24" t="s">
        <v>39</v>
      </c>
      <c r="J478" s="40" t="s">
        <v>1362</v>
      </c>
      <c r="K478" s="24" t="s">
        <v>63</v>
      </c>
      <c r="L478" s="25">
        <v>0</v>
      </c>
      <c r="M478" s="26">
        <v>0</v>
      </c>
      <c r="N478" s="26">
        <v>0</v>
      </c>
      <c r="O478" s="26">
        <v>0</v>
      </c>
      <c r="P478" s="27">
        <v>0</v>
      </c>
      <c r="Q478" s="28"/>
      <c r="R478" s="5">
        <f t="shared" si="55"/>
        <v>0</v>
      </c>
    </row>
    <row r="479" spans="1:18" ht="36" x14ac:dyDescent="0.2">
      <c r="A479" s="45" t="s">
        <v>872</v>
      </c>
      <c r="B479" s="77">
        <v>72936</v>
      </c>
      <c r="C479" s="24" t="s">
        <v>39</v>
      </c>
      <c r="D479" s="40" t="s">
        <v>1363</v>
      </c>
      <c r="E479" s="24" t="s">
        <v>63</v>
      </c>
      <c r="F479" s="25">
        <v>241.8</v>
      </c>
      <c r="G479" s="76">
        <v>0.46239999999999998</v>
      </c>
      <c r="H479" s="77">
        <v>91836</v>
      </c>
      <c r="I479" s="24" t="s">
        <v>39</v>
      </c>
      <c r="J479" s="44" t="s">
        <v>1364</v>
      </c>
      <c r="K479" s="45" t="s">
        <v>63</v>
      </c>
      <c r="L479" s="46">
        <v>130</v>
      </c>
      <c r="M479" s="78" t="str">
        <f>IFERROR(VLOOKUP(A479,#REF!,7,FALSE),"NÃO TEM")</f>
        <v>NÃO TEM</v>
      </c>
      <c r="N479" s="78" t="e">
        <f>M479*1.25</f>
        <v>#VALUE!</v>
      </c>
      <c r="O479" s="79" t="e">
        <f>N479*L479</f>
        <v>#VALUE!</v>
      </c>
      <c r="P479" s="47" t="e">
        <f>O479/$O$7</f>
        <v>#VALUE!</v>
      </c>
      <c r="Q479" s="23"/>
      <c r="R479" s="5" t="e">
        <f t="shared" si="55"/>
        <v>#VALUE!</v>
      </c>
    </row>
    <row r="480" spans="1:18" ht="24" x14ac:dyDescent="0.2">
      <c r="A480" s="24" t="s">
        <v>873</v>
      </c>
      <c r="B480" s="77">
        <v>55865</v>
      </c>
      <c r="C480" s="24" t="s">
        <v>39</v>
      </c>
      <c r="D480" s="40" t="s">
        <v>1365</v>
      </c>
      <c r="E480" s="24" t="s">
        <v>63</v>
      </c>
      <c r="F480" s="25">
        <v>15.6</v>
      </c>
      <c r="G480" s="76">
        <v>1</v>
      </c>
      <c r="H480" s="77">
        <v>55865</v>
      </c>
      <c r="I480" s="24" t="s">
        <v>39</v>
      </c>
      <c r="J480" s="40" t="s">
        <v>1365</v>
      </c>
      <c r="K480" s="24" t="s">
        <v>63</v>
      </c>
      <c r="L480" s="25">
        <v>0</v>
      </c>
      <c r="M480" s="26">
        <v>0</v>
      </c>
      <c r="N480" s="26">
        <v>0</v>
      </c>
      <c r="O480" s="26">
        <v>0</v>
      </c>
      <c r="P480" s="27">
        <v>0</v>
      </c>
      <c r="Q480" s="28"/>
      <c r="R480" s="5">
        <f t="shared" si="55"/>
        <v>0</v>
      </c>
    </row>
    <row r="481" spans="1:18" ht="24" x14ac:dyDescent="0.2">
      <c r="A481" s="45" t="s">
        <v>874</v>
      </c>
      <c r="B481" s="77">
        <v>55866</v>
      </c>
      <c r="C481" s="24" t="s">
        <v>39</v>
      </c>
      <c r="D481" s="40" t="s">
        <v>1366</v>
      </c>
      <c r="E481" s="24" t="s">
        <v>63</v>
      </c>
      <c r="F481" s="25">
        <v>14.7</v>
      </c>
      <c r="G481" s="76">
        <v>0</v>
      </c>
      <c r="H481" s="77">
        <v>93008</v>
      </c>
      <c r="I481" s="24" t="s">
        <v>39</v>
      </c>
      <c r="J481" s="44" t="s">
        <v>1367</v>
      </c>
      <c r="K481" s="45" t="s">
        <v>63</v>
      </c>
      <c r="L481" s="46">
        <v>418.5</v>
      </c>
      <c r="M481" s="78" t="str">
        <f>IFERROR(VLOOKUP(A481,#REF!,7,FALSE),"NÃO TEM")</f>
        <v>NÃO TEM</v>
      </c>
      <c r="N481" s="78" t="e">
        <f>M481*1.25</f>
        <v>#VALUE!</v>
      </c>
      <c r="O481" s="79" t="e">
        <f>N481*L481</f>
        <v>#VALUE!</v>
      </c>
      <c r="P481" s="47" t="e">
        <f>O481/$O$7</f>
        <v>#VALUE!</v>
      </c>
      <c r="Q481" s="23"/>
      <c r="R481" s="5" t="e">
        <f t="shared" si="55"/>
        <v>#VALUE!</v>
      </c>
    </row>
    <row r="482" spans="1:18" ht="24" x14ac:dyDescent="0.2">
      <c r="A482" s="45" t="s">
        <v>875</v>
      </c>
      <c r="B482" s="77">
        <v>72309</v>
      </c>
      <c r="C482" s="24" t="s">
        <v>39</v>
      </c>
      <c r="D482" s="6" t="s">
        <v>876</v>
      </c>
      <c r="E482" s="24" t="s">
        <v>63</v>
      </c>
      <c r="F482" s="25">
        <v>164.6</v>
      </c>
      <c r="G482" s="76">
        <v>0.74850000000000005</v>
      </c>
      <c r="H482" s="77">
        <v>13378</v>
      </c>
      <c r="I482" s="24" t="s">
        <v>217</v>
      </c>
      <c r="J482" s="48" t="s">
        <v>877</v>
      </c>
      <c r="K482" s="45" t="s">
        <v>63</v>
      </c>
      <c r="L482" s="46">
        <v>41.4</v>
      </c>
      <c r="M482" s="78" t="str">
        <f>IFERROR(VLOOKUP(A482,#REF!,7,FALSE),"NÃO TEM")</f>
        <v>NÃO TEM</v>
      </c>
      <c r="N482" s="78" t="e">
        <f>M482*1.25</f>
        <v>#VALUE!</v>
      </c>
      <c r="O482" s="79" t="e">
        <f>N482*L482</f>
        <v>#VALUE!</v>
      </c>
      <c r="P482" s="47" t="e">
        <f>O482/$O$7</f>
        <v>#VALUE!</v>
      </c>
      <c r="Q482" s="23"/>
      <c r="R482" s="5" t="e">
        <f t="shared" si="55"/>
        <v>#VALUE!</v>
      </c>
    </row>
    <row r="483" spans="1:18" ht="24" x14ac:dyDescent="0.2">
      <c r="A483" s="24" t="s">
        <v>878</v>
      </c>
      <c r="B483" s="77">
        <v>72310</v>
      </c>
      <c r="C483" s="24" t="s">
        <v>39</v>
      </c>
      <c r="D483" s="40" t="s">
        <v>1368</v>
      </c>
      <c r="E483" s="24" t="s">
        <v>63</v>
      </c>
      <c r="F483" s="25">
        <v>68.599999999999994</v>
      </c>
      <c r="G483" s="76">
        <v>1</v>
      </c>
      <c r="H483" s="77">
        <v>72310</v>
      </c>
      <c r="I483" s="24" t="s">
        <v>39</v>
      </c>
      <c r="J483" s="40" t="s">
        <v>1368</v>
      </c>
      <c r="K483" s="24" t="s">
        <v>63</v>
      </c>
      <c r="L483" s="25">
        <v>0</v>
      </c>
      <c r="M483" s="26">
        <v>0</v>
      </c>
      <c r="N483" s="26">
        <v>0</v>
      </c>
      <c r="O483" s="26">
        <v>0</v>
      </c>
      <c r="P483" s="27">
        <v>0</v>
      </c>
      <c r="Q483" s="28"/>
      <c r="R483" s="5">
        <f t="shared" si="55"/>
        <v>0</v>
      </c>
    </row>
    <row r="484" spans="1:18" ht="24" x14ac:dyDescent="0.2">
      <c r="A484" s="24" t="s">
        <v>879</v>
      </c>
      <c r="B484" s="77">
        <v>72311</v>
      </c>
      <c r="C484" s="24" t="s">
        <v>39</v>
      </c>
      <c r="D484" s="40" t="s">
        <v>1369</v>
      </c>
      <c r="E484" s="24" t="s">
        <v>63</v>
      </c>
      <c r="F484" s="25">
        <v>2.2999999999999998</v>
      </c>
      <c r="G484" s="76">
        <v>0</v>
      </c>
      <c r="H484" s="77">
        <v>72311</v>
      </c>
      <c r="I484" s="24" t="s">
        <v>39</v>
      </c>
      <c r="J484" s="40" t="s">
        <v>1369</v>
      </c>
      <c r="K484" s="24" t="s">
        <v>63</v>
      </c>
      <c r="L484" s="25">
        <v>0</v>
      </c>
      <c r="M484" s="26">
        <v>0</v>
      </c>
      <c r="N484" s="26">
        <v>0</v>
      </c>
      <c r="O484" s="26">
        <v>0</v>
      </c>
      <c r="P484" s="27">
        <v>0</v>
      </c>
      <c r="Q484" s="28"/>
      <c r="R484" s="5">
        <f t="shared" si="55"/>
        <v>0</v>
      </c>
    </row>
    <row r="485" spans="1:18" ht="24" x14ac:dyDescent="0.2">
      <c r="A485" s="87">
        <v>40255</v>
      </c>
      <c r="B485" s="77">
        <v>72312</v>
      </c>
      <c r="C485" s="24" t="s">
        <v>39</v>
      </c>
      <c r="D485" s="40" t="s">
        <v>1370</v>
      </c>
      <c r="E485" s="24" t="s">
        <v>63</v>
      </c>
      <c r="F485" s="25">
        <v>3.5</v>
      </c>
      <c r="G485" s="76">
        <v>0</v>
      </c>
      <c r="H485" s="77">
        <v>72312</v>
      </c>
      <c r="I485" s="24" t="s">
        <v>39</v>
      </c>
      <c r="J485" s="40" t="s">
        <v>1370</v>
      </c>
      <c r="K485" s="24" t="s">
        <v>63</v>
      </c>
      <c r="L485" s="25">
        <v>0</v>
      </c>
      <c r="M485" s="26">
        <v>0</v>
      </c>
      <c r="N485" s="26">
        <v>0</v>
      </c>
      <c r="O485" s="26">
        <v>0</v>
      </c>
      <c r="P485" s="27">
        <v>0</v>
      </c>
      <c r="Q485" s="28"/>
      <c r="R485" s="5">
        <f t="shared" si="55"/>
        <v>0</v>
      </c>
    </row>
    <row r="486" spans="1:18" ht="24" x14ac:dyDescent="0.2">
      <c r="A486" s="87">
        <v>40620</v>
      </c>
      <c r="B486" s="77">
        <v>72316</v>
      </c>
      <c r="C486" s="24" t="s">
        <v>39</v>
      </c>
      <c r="D486" s="40" t="s">
        <v>1371</v>
      </c>
      <c r="E486" s="24" t="s">
        <v>63</v>
      </c>
      <c r="F486" s="25">
        <v>21.9</v>
      </c>
      <c r="G486" s="76">
        <v>1</v>
      </c>
      <c r="H486" s="77">
        <v>72316</v>
      </c>
      <c r="I486" s="24" t="s">
        <v>39</v>
      </c>
      <c r="J486" s="40" t="s">
        <v>1371</v>
      </c>
      <c r="K486" s="24" t="s">
        <v>63</v>
      </c>
      <c r="L486" s="25">
        <v>0</v>
      </c>
      <c r="M486" s="26">
        <v>0</v>
      </c>
      <c r="N486" s="26">
        <v>0</v>
      </c>
      <c r="O486" s="26">
        <v>0</v>
      </c>
      <c r="P486" s="27">
        <v>0</v>
      </c>
      <c r="Q486" s="28"/>
      <c r="R486" s="5">
        <f t="shared" si="55"/>
        <v>0</v>
      </c>
    </row>
    <row r="487" spans="1:18" ht="36" x14ac:dyDescent="0.2">
      <c r="A487" s="88" t="s">
        <v>1529</v>
      </c>
      <c r="B487" s="77">
        <v>83446</v>
      </c>
      <c r="C487" s="24" t="s">
        <v>39</v>
      </c>
      <c r="D487" s="40" t="s">
        <v>1372</v>
      </c>
      <c r="E487" s="24" t="s">
        <v>46</v>
      </c>
      <c r="F487" s="25">
        <v>17</v>
      </c>
      <c r="G487" s="76">
        <v>0</v>
      </c>
      <c r="H487" s="77">
        <v>11083</v>
      </c>
      <c r="I487" s="24" t="s">
        <v>217</v>
      </c>
      <c r="J487" s="44" t="s">
        <v>1372</v>
      </c>
      <c r="K487" s="45" t="s">
        <v>46</v>
      </c>
      <c r="L487" s="46">
        <v>14</v>
      </c>
      <c r="M487" s="78" t="str">
        <f>IFERROR(VLOOKUP(A487,#REF!,7,FALSE),"NÃO TEM")</f>
        <v>NÃO TEM</v>
      </c>
      <c r="N487" s="78" t="e">
        <f>M487*1.25</f>
        <v>#VALUE!</v>
      </c>
      <c r="O487" s="79" t="e">
        <f>N487*L487</f>
        <v>#VALUE!</v>
      </c>
      <c r="P487" s="47" t="e">
        <f>O487/$O$7</f>
        <v>#VALUE!</v>
      </c>
      <c r="Q487" s="23"/>
      <c r="R487" s="5" t="e">
        <f t="shared" si="55"/>
        <v>#VALUE!</v>
      </c>
    </row>
    <row r="488" spans="1:18" ht="36" x14ac:dyDescent="0.2">
      <c r="A488" s="87">
        <v>41351</v>
      </c>
      <c r="B488" s="77">
        <v>83447</v>
      </c>
      <c r="C488" s="24" t="s">
        <v>39</v>
      </c>
      <c r="D488" s="40" t="s">
        <v>1373</v>
      </c>
      <c r="E488" s="24" t="s">
        <v>46</v>
      </c>
      <c r="F488" s="25">
        <v>17</v>
      </c>
      <c r="G488" s="76">
        <v>0</v>
      </c>
      <c r="H488" s="77">
        <v>83447</v>
      </c>
      <c r="I488" s="24" t="s">
        <v>39</v>
      </c>
      <c r="J488" s="40" t="s">
        <v>1373</v>
      </c>
      <c r="K488" s="24" t="s">
        <v>46</v>
      </c>
      <c r="L488" s="25">
        <v>0</v>
      </c>
      <c r="M488" s="26">
        <v>0</v>
      </c>
      <c r="N488" s="26">
        <v>0</v>
      </c>
      <c r="O488" s="26">
        <v>0</v>
      </c>
      <c r="P488" s="27">
        <v>0</v>
      </c>
      <c r="Q488" s="28"/>
      <c r="R488" s="5">
        <f t="shared" si="55"/>
        <v>0</v>
      </c>
    </row>
    <row r="489" spans="1:18" ht="24" x14ac:dyDescent="0.2">
      <c r="A489" s="88" t="s">
        <v>1530</v>
      </c>
      <c r="B489" s="77">
        <v>83443</v>
      </c>
      <c r="C489" s="24" t="s">
        <v>39</v>
      </c>
      <c r="D489" s="6" t="s">
        <v>880</v>
      </c>
      <c r="E489" s="24" t="s">
        <v>46</v>
      </c>
      <c r="F489" s="25">
        <v>2</v>
      </c>
      <c r="G489" s="76">
        <v>0</v>
      </c>
      <c r="H489" s="77">
        <v>41104</v>
      </c>
      <c r="I489" s="24" t="s">
        <v>217</v>
      </c>
      <c r="J489" s="48" t="s">
        <v>881</v>
      </c>
      <c r="K489" s="45" t="s">
        <v>46</v>
      </c>
      <c r="L489" s="46">
        <v>2</v>
      </c>
      <c r="M489" s="78" t="str">
        <f>IFERROR(VLOOKUP(A489,#REF!,7,FALSE),"NÃO TEM")</f>
        <v>NÃO TEM</v>
      </c>
      <c r="N489" s="78" t="e">
        <f>M489*1.25</f>
        <v>#VALUE!</v>
      </c>
      <c r="O489" s="79" t="e">
        <f>N489*L489</f>
        <v>#VALUE!</v>
      </c>
      <c r="P489" s="47" t="e">
        <f>O489/$O$7</f>
        <v>#VALUE!</v>
      </c>
      <c r="Q489" s="23"/>
      <c r="R489" s="5" t="e">
        <f t="shared" si="55"/>
        <v>#VALUE!</v>
      </c>
    </row>
    <row r="490" spans="1:18" ht="24" x14ac:dyDescent="0.2">
      <c r="A490" s="88" t="s">
        <v>1531</v>
      </c>
      <c r="B490" s="77">
        <v>83387</v>
      </c>
      <c r="C490" s="24" t="s">
        <v>39</v>
      </c>
      <c r="D490" s="6" t="s">
        <v>882</v>
      </c>
      <c r="E490" s="24" t="s">
        <v>46</v>
      </c>
      <c r="F490" s="25">
        <v>262</v>
      </c>
      <c r="G490" s="76">
        <v>0.82820000000000005</v>
      </c>
      <c r="H490" s="77">
        <v>91940</v>
      </c>
      <c r="I490" s="24" t="s">
        <v>39</v>
      </c>
      <c r="J490" s="48" t="s">
        <v>883</v>
      </c>
      <c r="K490" s="45" t="s">
        <v>46</v>
      </c>
      <c r="L490" s="46">
        <v>45</v>
      </c>
      <c r="M490" s="78" t="str">
        <f>IFERROR(VLOOKUP(A490,#REF!,7,FALSE),"NÃO TEM")</f>
        <v>NÃO TEM</v>
      </c>
      <c r="N490" s="78" t="e">
        <f>M490*1.25</f>
        <v>#VALUE!</v>
      </c>
      <c r="O490" s="79" t="e">
        <f>N490*L490</f>
        <v>#VALUE!</v>
      </c>
      <c r="P490" s="47" t="e">
        <f>O490/$O$7</f>
        <v>#VALUE!</v>
      </c>
      <c r="Q490" s="23"/>
      <c r="R490" s="5" t="e">
        <f t="shared" si="55"/>
        <v>#VALUE!</v>
      </c>
    </row>
    <row r="491" spans="1:18" ht="24" x14ac:dyDescent="0.2">
      <c r="A491" s="87">
        <v>42447</v>
      </c>
      <c r="B491" s="77">
        <v>83386</v>
      </c>
      <c r="C491" s="24" t="s">
        <v>39</v>
      </c>
      <c r="D491" s="6" t="s">
        <v>884</v>
      </c>
      <c r="E491" s="24" t="s">
        <v>46</v>
      </c>
      <c r="F491" s="25">
        <v>10</v>
      </c>
      <c r="G491" s="76">
        <v>1</v>
      </c>
      <c r="H491" s="77">
        <v>83386</v>
      </c>
      <c r="I491" s="24" t="s">
        <v>39</v>
      </c>
      <c r="J491" s="40" t="s">
        <v>884</v>
      </c>
      <c r="K491" s="24" t="s">
        <v>46</v>
      </c>
      <c r="L491" s="25">
        <v>0</v>
      </c>
      <c r="M491" s="26">
        <v>0</v>
      </c>
      <c r="N491" s="26">
        <v>0</v>
      </c>
      <c r="O491" s="26">
        <v>0</v>
      </c>
      <c r="P491" s="27">
        <v>0</v>
      </c>
      <c r="Q491" s="28"/>
      <c r="R491" s="5">
        <f t="shared" si="55"/>
        <v>0</v>
      </c>
    </row>
    <row r="492" spans="1:18" ht="24" x14ac:dyDescent="0.2">
      <c r="A492" s="88" t="s">
        <v>1532</v>
      </c>
      <c r="B492" s="77">
        <v>83388</v>
      </c>
      <c r="C492" s="24" t="s">
        <v>39</v>
      </c>
      <c r="D492" s="40" t="s">
        <v>1374</v>
      </c>
      <c r="E492" s="24" t="s">
        <v>46</v>
      </c>
      <c r="F492" s="25">
        <v>205</v>
      </c>
      <c r="G492" s="76">
        <v>0.49270000000000003</v>
      </c>
      <c r="H492" s="77">
        <v>91937</v>
      </c>
      <c r="I492" s="24" t="s">
        <v>39</v>
      </c>
      <c r="J492" s="48" t="s">
        <v>885</v>
      </c>
      <c r="K492" s="45" t="s">
        <v>46</v>
      </c>
      <c r="L492" s="46">
        <v>104</v>
      </c>
      <c r="M492" s="78" t="str">
        <f>IFERROR(VLOOKUP(A492,#REF!,7,FALSE),"NÃO TEM")</f>
        <v>NÃO TEM</v>
      </c>
      <c r="N492" s="78" t="e">
        <f>M492*1.25</f>
        <v>#VALUE!</v>
      </c>
      <c r="O492" s="79" t="e">
        <f>N492*L492</f>
        <v>#VALUE!</v>
      </c>
      <c r="P492" s="47" t="e">
        <f>O492/$O$7</f>
        <v>#VALUE!</v>
      </c>
      <c r="Q492" s="23"/>
      <c r="R492" s="5" t="e">
        <f t="shared" si="55"/>
        <v>#VALUE!</v>
      </c>
    </row>
    <row r="493" spans="1:18" ht="24" x14ac:dyDescent="0.2">
      <c r="A493" s="84" t="s">
        <v>1533</v>
      </c>
      <c r="B493" s="24" t="s">
        <v>47</v>
      </c>
      <c r="C493" s="24" t="s">
        <v>47</v>
      </c>
      <c r="D493" s="6" t="s">
        <v>18</v>
      </c>
      <c r="E493" s="40"/>
      <c r="F493" s="80"/>
      <c r="G493" s="81"/>
      <c r="H493" s="77">
        <v>100556</v>
      </c>
      <c r="I493" s="24" t="s">
        <v>39</v>
      </c>
      <c r="J493" s="56" t="s">
        <v>1375</v>
      </c>
      <c r="K493" s="30" t="s">
        <v>46</v>
      </c>
      <c r="L493" s="31">
        <v>2</v>
      </c>
      <c r="M493" s="32" t="str">
        <f>IFERROR(VLOOKUP(A493,#REF!,7,FALSE),"NÃO TEM")</f>
        <v>NÃO TEM</v>
      </c>
      <c r="N493" s="32" t="e">
        <f>M493*1.25</f>
        <v>#VALUE!</v>
      </c>
      <c r="O493" s="32" t="e">
        <f>N493*L493</f>
        <v>#VALUE!</v>
      </c>
      <c r="P493" s="33" t="e">
        <f>O493/$O$7</f>
        <v>#VALUE!</v>
      </c>
      <c r="Q493" s="34"/>
      <c r="R493" s="5" t="e">
        <f t="shared" si="55"/>
        <v>#VALUE!</v>
      </c>
    </row>
    <row r="494" spans="1:18" ht="24" x14ac:dyDescent="0.2">
      <c r="A494" s="84" t="s">
        <v>1534</v>
      </c>
      <c r="B494" s="24" t="s">
        <v>47</v>
      </c>
      <c r="C494" s="24" t="s">
        <v>47</v>
      </c>
      <c r="D494" s="6" t="s">
        <v>18</v>
      </c>
      <c r="E494" s="40"/>
      <c r="F494" s="80"/>
      <c r="G494" s="81"/>
      <c r="H494" s="77">
        <v>93010</v>
      </c>
      <c r="I494" s="24" t="s">
        <v>39</v>
      </c>
      <c r="J494" s="56" t="s">
        <v>1376</v>
      </c>
      <c r="K494" s="30" t="s">
        <v>63</v>
      </c>
      <c r="L494" s="31">
        <v>2.1</v>
      </c>
      <c r="M494" s="32" t="str">
        <f>IFERROR(VLOOKUP(A494,#REF!,7,FALSE),"NÃO TEM")</f>
        <v>NÃO TEM</v>
      </c>
      <c r="N494" s="32" t="e">
        <f>M494*1.25</f>
        <v>#VALUE!</v>
      </c>
      <c r="O494" s="32" t="e">
        <f>N494*L494</f>
        <v>#VALUE!</v>
      </c>
      <c r="P494" s="33" t="e">
        <f>O494/$O$7</f>
        <v>#VALUE!</v>
      </c>
      <c r="Q494" s="34"/>
      <c r="R494" s="5" t="e">
        <f t="shared" si="55"/>
        <v>#VALUE!</v>
      </c>
    </row>
    <row r="495" spans="1:18" ht="24" x14ac:dyDescent="0.2">
      <c r="A495" s="84" t="s">
        <v>1535</v>
      </c>
      <c r="B495" s="24" t="s">
        <v>47</v>
      </c>
      <c r="C495" s="24" t="s">
        <v>47</v>
      </c>
      <c r="D495" s="6" t="s">
        <v>18</v>
      </c>
      <c r="E495" s="40"/>
      <c r="F495" s="80"/>
      <c r="G495" s="81"/>
      <c r="H495" s="77">
        <v>93011</v>
      </c>
      <c r="I495" s="24" t="s">
        <v>39</v>
      </c>
      <c r="J495" s="56" t="s">
        <v>1377</v>
      </c>
      <c r="K495" s="30" t="s">
        <v>63</v>
      </c>
      <c r="L495" s="31">
        <v>25.4</v>
      </c>
      <c r="M495" s="32" t="str">
        <f>IFERROR(VLOOKUP(A495,#REF!,7,FALSE),"NÃO TEM")</f>
        <v>NÃO TEM</v>
      </c>
      <c r="N495" s="32" t="e">
        <f>M495*1.25</f>
        <v>#VALUE!</v>
      </c>
      <c r="O495" s="32" t="e">
        <f>N495*L495</f>
        <v>#VALUE!</v>
      </c>
      <c r="P495" s="33" t="e">
        <f>O495/$O$7</f>
        <v>#VALUE!</v>
      </c>
      <c r="Q495" s="34"/>
      <c r="R495" s="5" t="e">
        <f t="shared" si="55"/>
        <v>#VALUE!</v>
      </c>
    </row>
    <row r="496" spans="1:18" x14ac:dyDescent="0.2">
      <c r="A496" s="4" t="s">
        <v>886</v>
      </c>
      <c r="B496" s="81"/>
      <c r="C496" s="81"/>
      <c r="D496" s="42" t="s">
        <v>887</v>
      </c>
      <c r="E496" s="40"/>
      <c r="F496" s="80"/>
      <c r="G496" s="81"/>
      <c r="H496" s="81"/>
      <c r="I496" s="4" t="s">
        <v>886</v>
      </c>
      <c r="J496" s="42" t="s">
        <v>887</v>
      </c>
      <c r="K496" s="40"/>
      <c r="L496" s="83">
        <v>1</v>
      </c>
      <c r="M496" s="43"/>
      <c r="N496" s="43"/>
      <c r="O496" s="43"/>
      <c r="P496" s="40"/>
      <c r="Q496" s="39"/>
      <c r="R496" s="5">
        <f t="shared" si="55"/>
        <v>0</v>
      </c>
    </row>
    <row r="497" spans="1:18" ht="72" x14ac:dyDescent="0.2">
      <c r="A497" s="45" t="s">
        <v>888</v>
      </c>
      <c r="B497" s="24" t="s">
        <v>889</v>
      </c>
      <c r="C497" s="24" t="s">
        <v>39</v>
      </c>
      <c r="D497" s="6" t="s">
        <v>890</v>
      </c>
      <c r="E497" s="24" t="s">
        <v>63</v>
      </c>
      <c r="F497" s="25">
        <v>7957.1</v>
      </c>
      <c r="G497" s="76">
        <v>0</v>
      </c>
      <c r="H497" s="77">
        <v>91926</v>
      </c>
      <c r="I497" s="24" t="s">
        <v>39</v>
      </c>
      <c r="J497" s="44" t="s">
        <v>890</v>
      </c>
      <c r="K497" s="45" t="s">
        <v>63</v>
      </c>
      <c r="L497" s="46">
        <v>8267.9</v>
      </c>
      <c r="M497" s="78" t="str">
        <f>IFERROR(VLOOKUP(A497,#REF!,7,FALSE),"NÃO TEM")</f>
        <v>NÃO TEM</v>
      </c>
      <c r="N497" s="78" t="e">
        <f t="shared" ref="N497:N502" si="59">M497*1.25</f>
        <v>#VALUE!</v>
      </c>
      <c r="O497" s="79" t="e">
        <f t="shared" ref="O497:O502" si="60">N497*L497</f>
        <v>#VALUE!</v>
      </c>
      <c r="P497" s="47" t="e">
        <f t="shared" ref="P497:P502" si="61">O497/$O$7</f>
        <v>#VALUE!</v>
      </c>
      <c r="Q497" s="23"/>
      <c r="R497" s="5" t="e">
        <f t="shared" si="55"/>
        <v>#VALUE!</v>
      </c>
    </row>
    <row r="498" spans="1:18" ht="72" x14ac:dyDescent="0.2">
      <c r="A498" s="45" t="s">
        <v>891</v>
      </c>
      <c r="B498" s="24" t="s">
        <v>892</v>
      </c>
      <c r="C498" s="24" t="s">
        <v>39</v>
      </c>
      <c r="D498" s="6" t="s">
        <v>893</v>
      </c>
      <c r="E498" s="24" t="s">
        <v>63</v>
      </c>
      <c r="F498" s="25">
        <v>502</v>
      </c>
      <c r="G498" s="76">
        <v>0</v>
      </c>
      <c r="H498" s="77">
        <v>91928</v>
      </c>
      <c r="I498" s="24" t="s">
        <v>39</v>
      </c>
      <c r="J498" s="44" t="s">
        <v>893</v>
      </c>
      <c r="K498" s="45" t="s">
        <v>63</v>
      </c>
      <c r="L498" s="46">
        <v>266.5</v>
      </c>
      <c r="M498" s="78" t="str">
        <f>IFERROR(VLOOKUP(A498,#REF!,7,FALSE),"NÃO TEM")</f>
        <v>NÃO TEM</v>
      </c>
      <c r="N498" s="78" t="e">
        <f t="shared" si="59"/>
        <v>#VALUE!</v>
      </c>
      <c r="O498" s="79" t="e">
        <f t="shared" si="60"/>
        <v>#VALUE!</v>
      </c>
      <c r="P498" s="47" t="e">
        <f t="shared" si="61"/>
        <v>#VALUE!</v>
      </c>
      <c r="Q498" s="23"/>
      <c r="R498" s="5" t="e">
        <f t="shared" si="55"/>
        <v>#VALUE!</v>
      </c>
    </row>
    <row r="499" spans="1:18" ht="72" x14ac:dyDescent="0.2">
      <c r="A499" s="45" t="s">
        <v>894</v>
      </c>
      <c r="B499" s="81" t="s">
        <v>1378</v>
      </c>
      <c r="C499" s="24" t="s">
        <v>39</v>
      </c>
      <c r="D499" s="6" t="s">
        <v>895</v>
      </c>
      <c r="E499" s="24" t="s">
        <v>63</v>
      </c>
      <c r="F499" s="25">
        <v>2335.3000000000002</v>
      </c>
      <c r="G499" s="76">
        <v>0</v>
      </c>
      <c r="H499" s="77">
        <v>91930</v>
      </c>
      <c r="I499" s="24" t="s">
        <v>39</v>
      </c>
      <c r="J499" s="44" t="s">
        <v>895</v>
      </c>
      <c r="K499" s="45" t="s">
        <v>63</v>
      </c>
      <c r="L499" s="46">
        <v>1087.4000000000001</v>
      </c>
      <c r="M499" s="78" t="str">
        <f>IFERROR(VLOOKUP(A499,#REF!,7,FALSE),"NÃO TEM")</f>
        <v>NÃO TEM</v>
      </c>
      <c r="N499" s="78" t="e">
        <f t="shared" si="59"/>
        <v>#VALUE!</v>
      </c>
      <c r="O499" s="79" t="e">
        <f t="shared" si="60"/>
        <v>#VALUE!</v>
      </c>
      <c r="P499" s="47" t="e">
        <f t="shared" si="61"/>
        <v>#VALUE!</v>
      </c>
      <c r="Q499" s="23"/>
      <c r="R499" s="5" t="e">
        <f t="shared" si="55"/>
        <v>#VALUE!</v>
      </c>
    </row>
    <row r="500" spans="1:18" ht="72" x14ac:dyDescent="0.2">
      <c r="A500" s="45" t="s">
        <v>896</v>
      </c>
      <c r="B500" s="81" t="s">
        <v>1379</v>
      </c>
      <c r="C500" s="24" t="s">
        <v>39</v>
      </c>
      <c r="D500" s="6" t="s">
        <v>897</v>
      </c>
      <c r="E500" s="24" t="s">
        <v>63</v>
      </c>
      <c r="F500" s="25">
        <v>602.79999999999995</v>
      </c>
      <c r="G500" s="76">
        <v>0</v>
      </c>
      <c r="H500" s="77">
        <v>91932</v>
      </c>
      <c r="I500" s="24" t="s">
        <v>39</v>
      </c>
      <c r="J500" s="44" t="s">
        <v>897</v>
      </c>
      <c r="K500" s="45" t="s">
        <v>63</v>
      </c>
      <c r="L500" s="46">
        <v>555.29999999999995</v>
      </c>
      <c r="M500" s="78" t="str">
        <f>IFERROR(VLOOKUP(A500,#REF!,7,FALSE),"NÃO TEM")</f>
        <v>NÃO TEM</v>
      </c>
      <c r="N500" s="78" t="e">
        <f t="shared" si="59"/>
        <v>#VALUE!</v>
      </c>
      <c r="O500" s="79" t="e">
        <f t="shared" si="60"/>
        <v>#VALUE!</v>
      </c>
      <c r="P500" s="47" t="e">
        <f t="shared" si="61"/>
        <v>#VALUE!</v>
      </c>
      <c r="Q500" s="23"/>
      <c r="R500" s="5" t="e">
        <f t="shared" si="55"/>
        <v>#VALUE!</v>
      </c>
    </row>
    <row r="501" spans="1:18" ht="72" x14ac:dyDescent="0.2">
      <c r="A501" s="45" t="s">
        <v>898</v>
      </c>
      <c r="B501" s="81" t="s">
        <v>1380</v>
      </c>
      <c r="C501" s="24" t="s">
        <v>39</v>
      </c>
      <c r="D501" s="6" t="s">
        <v>899</v>
      </c>
      <c r="E501" s="24" t="s">
        <v>63</v>
      </c>
      <c r="F501" s="25">
        <v>267.5</v>
      </c>
      <c r="G501" s="76">
        <v>0</v>
      </c>
      <c r="H501" s="77">
        <v>91934</v>
      </c>
      <c r="I501" s="24" t="s">
        <v>39</v>
      </c>
      <c r="J501" s="44" t="s">
        <v>899</v>
      </c>
      <c r="K501" s="45" t="s">
        <v>63</v>
      </c>
      <c r="L501" s="46">
        <v>299.89999999999998</v>
      </c>
      <c r="M501" s="78" t="str">
        <f>IFERROR(VLOOKUP(A501,#REF!,7,FALSE),"NÃO TEM")</f>
        <v>NÃO TEM</v>
      </c>
      <c r="N501" s="78" t="e">
        <f t="shared" si="59"/>
        <v>#VALUE!</v>
      </c>
      <c r="O501" s="79" t="e">
        <f t="shared" si="60"/>
        <v>#VALUE!</v>
      </c>
      <c r="P501" s="47" t="e">
        <f t="shared" si="61"/>
        <v>#VALUE!</v>
      </c>
      <c r="Q501" s="23"/>
      <c r="R501" s="5" t="e">
        <f t="shared" si="55"/>
        <v>#VALUE!</v>
      </c>
    </row>
    <row r="502" spans="1:18" ht="72" x14ac:dyDescent="0.2">
      <c r="A502" s="45" t="s">
        <v>900</v>
      </c>
      <c r="B502" s="81" t="s">
        <v>1381</v>
      </c>
      <c r="C502" s="24" t="s">
        <v>39</v>
      </c>
      <c r="D502" s="6" t="s">
        <v>901</v>
      </c>
      <c r="E502" s="24" t="s">
        <v>63</v>
      </c>
      <c r="F502" s="25">
        <v>41.4</v>
      </c>
      <c r="G502" s="76">
        <v>0</v>
      </c>
      <c r="H502" s="77">
        <v>92984</v>
      </c>
      <c r="I502" s="24" t="s">
        <v>39</v>
      </c>
      <c r="J502" s="44" t="s">
        <v>901</v>
      </c>
      <c r="K502" s="45" t="s">
        <v>63</v>
      </c>
      <c r="L502" s="46">
        <v>196.5</v>
      </c>
      <c r="M502" s="78" t="str">
        <f>IFERROR(VLOOKUP(A502,#REF!,7,FALSE),"NÃO TEM")</f>
        <v>NÃO TEM</v>
      </c>
      <c r="N502" s="78" t="e">
        <f t="shared" si="59"/>
        <v>#VALUE!</v>
      </c>
      <c r="O502" s="79" t="e">
        <f t="shared" si="60"/>
        <v>#VALUE!</v>
      </c>
      <c r="P502" s="47" t="e">
        <f t="shared" si="61"/>
        <v>#VALUE!</v>
      </c>
      <c r="Q502" s="23"/>
      <c r="R502" s="5" t="e">
        <f t="shared" si="55"/>
        <v>#VALUE!</v>
      </c>
    </row>
    <row r="503" spans="1:18" ht="72" x14ac:dyDescent="0.2">
      <c r="A503" s="24" t="s">
        <v>902</v>
      </c>
      <c r="B503" s="81" t="s">
        <v>1382</v>
      </c>
      <c r="C503" s="24" t="s">
        <v>39</v>
      </c>
      <c r="D503" s="6" t="s">
        <v>903</v>
      </c>
      <c r="E503" s="24" t="s">
        <v>63</v>
      </c>
      <c r="F503" s="25">
        <v>235.9</v>
      </c>
      <c r="G503" s="76">
        <v>0</v>
      </c>
      <c r="H503" s="24" t="s">
        <v>904</v>
      </c>
      <c r="I503" s="24" t="s">
        <v>39</v>
      </c>
      <c r="J503" s="40" t="s">
        <v>903</v>
      </c>
      <c r="K503" s="24" t="s">
        <v>63</v>
      </c>
      <c r="L503" s="25">
        <v>0</v>
      </c>
      <c r="M503" s="26">
        <v>0</v>
      </c>
      <c r="N503" s="26">
        <v>0</v>
      </c>
      <c r="O503" s="26">
        <v>0</v>
      </c>
      <c r="P503" s="27">
        <v>0</v>
      </c>
      <c r="Q503" s="28"/>
      <c r="R503" s="5">
        <f t="shared" si="55"/>
        <v>0</v>
      </c>
    </row>
    <row r="504" spans="1:18" ht="72" x14ac:dyDescent="0.2">
      <c r="A504" s="45" t="s">
        <v>905</v>
      </c>
      <c r="B504" s="81" t="s">
        <v>1383</v>
      </c>
      <c r="C504" s="24" t="s">
        <v>39</v>
      </c>
      <c r="D504" s="6" t="s">
        <v>906</v>
      </c>
      <c r="E504" s="24" t="s">
        <v>63</v>
      </c>
      <c r="F504" s="25">
        <v>6.9</v>
      </c>
      <c r="G504" s="76">
        <v>0</v>
      </c>
      <c r="H504" s="77">
        <v>92988</v>
      </c>
      <c r="I504" s="24" t="s">
        <v>39</v>
      </c>
      <c r="J504" s="44" t="s">
        <v>906</v>
      </c>
      <c r="K504" s="45" t="s">
        <v>63</v>
      </c>
      <c r="L504" s="46">
        <v>607.20000000000005</v>
      </c>
      <c r="M504" s="78" t="str">
        <f>IFERROR(VLOOKUP(A504,#REF!,7,FALSE),"NÃO TEM")</f>
        <v>NÃO TEM</v>
      </c>
      <c r="N504" s="78" t="e">
        <f>M504*1.25</f>
        <v>#VALUE!</v>
      </c>
      <c r="O504" s="79" t="e">
        <f>N504*L504</f>
        <v>#VALUE!</v>
      </c>
      <c r="P504" s="47" t="e">
        <f>O504/$O$7</f>
        <v>#VALUE!</v>
      </c>
      <c r="Q504" s="23"/>
      <c r="R504" s="5" t="e">
        <f t="shared" si="55"/>
        <v>#VALUE!</v>
      </c>
    </row>
    <row r="505" spans="1:18" ht="72" x14ac:dyDescent="0.2">
      <c r="A505" s="24" t="s">
        <v>907</v>
      </c>
      <c r="B505" s="81" t="s">
        <v>1384</v>
      </c>
      <c r="C505" s="24" t="s">
        <v>39</v>
      </c>
      <c r="D505" s="6" t="s">
        <v>908</v>
      </c>
      <c r="E505" s="24" t="s">
        <v>63</v>
      </c>
      <c r="F505" s="25">
        <v>259.8</v>
      </c>
      <c r="G505" s="76">
        <v>0</v>
      </c>
      <c r="H505" s="24" t="s">
        <v>909</v>
      </c>
      <c r="I505" s="24" t="s">
        <v>39</v>
      </c>
      <c r="J505" s="40" t="s">
        <v>908</v>
      </c>
      <c r="K505" s="24" t="s">
        <v>63</v>
      </c>
      <c r="L505" s="25">
        <v>0</v>
      </c>
      <c r="M505" s="26">
        <v>0</v>
      </c>
      <c r="N505" s="26">
        <v>0</v>
      </c>
      <c r="O505" s="26">
        <v>0</v>
      </c>
      <c r="P505" s="27">
        <v>0</v>
      </c>
      <c r="Q505" s="28"/>
      <c r="R505" s="5">
        <f t="shared" si="55"/>
        <v>0</v>
      </c>
    </row>
    <row r="506" spans="1:18" ht="72" x14ac:dyDescent="0.2">
      <c r="A506" s="88" t="s">
        <v>1527</v>
      </c>
      <c r="B506" s="81" t="s">
        <v>1385</v>
      </c>
      <c r="C506" s="24" t="s">
        <v>39</v>
      </c>
      <c r="D506" s="6" t="s">
        <v>910</v>
      </c>
      <c r="E506" s="24" t="s">
        <v>63</v>
      </c>
      <c r="F506" s="25">
        <v>10.3</v>
      </c>
      <c r="G506" s="76">
        <v>0</v>
      </c>
      <c r="H506" s="77">
        <v>92992</v>
      </c>
      <c r="I506" s="24" t="s">
        <v>39</v>
      </c>
      <c r="J506" s="44" t="s">
        <v>910</v>
      </c>
      <c r="K506" s="45" t="s">
        <v>63</v>
      </c>
      <c r="L506" s="46">
        <v>59.8</v>
      </c>
      <c r="M506" s="78" t="str">
        <f>IFERROR(VLOOKUP(A506,#REF!,7,FALSE),"NÃO TEM")</f>
        <v>NÃO TEM</v>
      </c>
      <c r="N506" s="78" t="e">
        <f>M506*1.25</f>
        <v>#VALUE!</v>
      </c>
      <c r="O506" s="79" t="e">
        <f>N506*L506</f>
        <v>#VALUE!</v>
      </c>
      <c r="P506" s="47" t="e">
        <f>O506/$O$7</f>
        <v>#VALUE!</v>
      </c>
      <c r="Q506" s="23"/>
      <c r="R506" s="5" t="e">
        <f t="shared" si="55"/>
        <v>#VALUE!</v>
      </c>
    </row>
    <row r="507" spans="1:18" ht="72" x14ac:dyDescent="0.2">
      <c r="A507" s="87">
        <v>40651</v>
      </c>
      <c r="B507" s="24" t="s">
        <v>911</v>
      </c>
      <c r="C507" s="24" t="s">
        <v>44</v>
      </c>
      <c r="D507" s="6" t="s">
        <v>912</v>
      </c>
      <c r="E507" s="24" t="s">
        <v>63</v>
      </c>
      <c r="F507" s="25">
        <v>138</v>
      </c>
      <c r="G507" s="76">
        <v>0</v>
      </c>
      <c r="H507" s="24" t="s">
        <v>911</v>
      </c>
      <c r="I507" s="24" t="s">
        <v>44</v>
      </c>
      <c r="J507" s="40" t="s">
        <v>912</v>
      </c>
      <c r="K507" s="24" t="s">
        <v>63</v>
      </c>
      <c r="L507" s="25">
        <v>0</v>
      </c>
      <c r="M507" s="26">
        <v>0</v>
      </c>
      <c r="N507" s="26">
        <v>0</v>
      </c>
      <c r="O507" s="26">
        <v>0</v>
      </c>
      <c r="P507" s="27">
        <v>0</v>
      </c>
      <c r="Q507" s="28"/>
      <c r="R507" s="5">
        <f t="shared" si="55"/>
        <v>0</v>
      </c>
    </row>
    <row r="508" spans="1:18" ht="72" x14ac:dyDescent="0.2">
      <c r="A508" s="84" t="s">
        <v>1528</v>
      </c>
      <c r="B508" s="24" t="s">
        <v>47</v>
      </c>
      <c r="C508" s="24" t="s">
        <v>47</v>
      </c>
      <c r="D508" s="6" t="s">
        <v>18</v>
      </c>
      <c r="E508" s="40"/>
      <c r="F508" s="80"/>
      <c r="G508" s="81"/>
      <c r="H508" s="77">
        <v>92996</v>
      </c>
      <c r="I508" s="24" t="s">
        <v>39</v>
      </c>
      <c r="J508" s="56" t="s">
        <v>1386</v>
      </c>
      <c r="K508" s="30" t="s">
        <v>63</v>
      </c>
      <c r="L508" s="31">
        <v>184.3</v>
      </c>
      <c r="M508" s="32" t="str">
        <f>IFERROR(VLOOKUP(A508,#REF!,7,FALSE),"NÃO TEM")</f>
        <v>NÃO TEM</v>
      </c>
      <c r="N508" s="32" t="e">
        <f>M508*1.25</f>
        <v>#VALUE!</v>
      </c>
      <c r="O508" s="32" t="e">
        <f>N508*L508</f>
        <v>#VALUE!</v>
      </c>
      <c r="P508" s="33" t="e">
        <f>O508/$O$7</f>
        <v>#VALUE!</v>
      </c>
      <c r="Q508" s="34"/>
      <c r="R508" s="5" t="e">
        <f t="shared" si="55"/>
        <v>#VALUE!</v>
      </c>
    </row>
    <row r="509" spans="1:18" x14ac:dyDescent="0.2">
      <c r="A509" s="4" t="s">
        <v>913</v>
      </c>
      <c r="B509" s="81"/>
      <c r="C509" s="81"/>
      <c r="D509" s="42" t="s">
        <v>914</v>
      </c>
      <c r="E509" s="40"/>
      <c r="F509" s="80"/>
      <c r="G509" s="81"/>
      <c r="H509" s="81"/>
      <c r="I509" s="4" t="s">
        <v>913</v>
      </c>
      <c r="J509" s="42" t="s">
        <v>914</v>
      </c>
      <c r="K509" s="40"/>
      <c r="L509" s="83">
        <v>1</v>
      </c>
      <c r="M509" s="43"/>
      <c r="N509" s="43"/>
      <c r="O509" s="43"/>
      <c r="P509" s="40"/>
      <c r="Q509" s="39"/>
      <c r="R509" s="5">
        <f t="shared" si="55"/>
        <v>0</v>
      </c>
    </row>
    <row r="510" spans="1:18" ht="24" x14ac:dyDescent="0.2">
      <c r="A510" s="24" t="s">
        <v>915</v>
      </c>
      <c r="B510" s="24" t="s">
        <v>916</v>
      </c>
      <c r="C510" s="24" t="s">
        <v>44</v>
      </c>
      <c r="D510" s="40" t="s">
        <v>1387</v>
      </c>
      <c r="E510" s="24" t="s">
        <v>63</v>
      </c>
      <c r="F510" s="25">
        <v>31.3</v>
      </c>
      <c r="G510" s="76">
        <v>0</v>
      </c>
      <c r="H510" s="24" t="s">
        <v>916</v>
      </c>
      <c r="I510" s="24" t="s">
        <v>44</v>
      </c>
      <c r="J510" s="40" t="s">
        <v>1387</v>
      </c>
      <c r="K510" s="24" t="s">
        <v>63</v>
      </c>
      <c r="L510" s="25">
        <v>0</v>
      </c>
      <c r="M510" s="26">
        <v>0</v>
      </c>
      <c r="N510" s="26">
        <v>0</v>
      </c>
      <c r="O510" s="26">
        <v>0</v>
      </c>
      <c r="P510" s="27">
        <v>0</v>
      </c>
      <c r="Q510" s="28"/>
      <c r="R510" s="5">
        <f t="shared" si="55"/>
        <v>0</v>
      </c>
    </row>
    <row r="511" spans="1:18" ht="24" x14ac:dyDescent="0.2">
      <c r="A511" s="24" t="s">
        <v>917</v>
      </c>
      <c r="B511" s="24" t="s">
        <v>918</v>
      </c>
      <c r="C511" s="24" t="s">
        <v>44</v>
      </c>
      <c r="D511" s="40" t="s">
        <v>1388</v>
      </c>
      <c r="E511" s="24" t="s">
        <v>63</v>
      </c>
      <c r="F511" s="25">
        <v>18.5</v>
      </c>
      <c r="G511" s="76">
        <v>0</v>
      </c>
      <c r="H511" s="24" t="s">
        <v>918</v>
      </c>
      <c r="I511" s="24" t="s">
        <v>44</v>
      </c>
      <c r="J511" s="40" t="s">
        <v>1388</v>
      </c>
      <c r="K511" s="24" t="s">
        <v>63</v>
      </c>
      <c r="L511" s="25">
        <v>0</v>
      </c>
      <c r="M511" s="26">
        <v>0</v>
      </c>
      <c r="N511" s="26">
        <v>0</v>
      </c>
      <c r="O511" s="26">
        <v>0</v>
      </c>
      <c r="P511" s="27">
        <v>0</v>
      </c>
      <c r="Q511" s="28"/>
      <c r="R511" s="5">
        <f t="shared" si="55"/>
        <v>0</v>
      </c>
    </row>
    <row r="512" spans="1:18" ht="24" x14ac:dyDescent="0.2">
      <c r="A512" s="24" t="s">
        <v>919</v>
      </c>
      <c r="B512" s="24" t="s">
        <v>920</v>
      </c>
      <c r="C512" s="24" t="s">
        <v>44</v>
      </c>
      <c r="D512" s="40" t="s">
        <v>1389</v>
      </c>
      <c r="E512" s="24" t="s">
        <v>63</v>
      </c>
      <c r="F512" s="25">
        <v>11.5</v>
      </c>
      <c r="G512" s="76">
        <v>0</v>
      </c>
      <c r="H512" s="24" t="s">
        <v>920</v>
      </c>
      <c r="I512" s="24" t="s">
        <v>44</v>
      </c>
      <c r="J512" s="40" t="s">
        <v>1389</v>
      </c>
      <c r="K512" s="24" t="s">
        <v>63</v>
      </c>
      <c r="L512" s="25">
        <v>0</v>
      </c>
      <c r="M512" s="26">
        <v>0</v>
      </c>
      <c r="N512" s="26">
        <v>0</v>
      </c>
      <c r="O512" s="26">
        <v>0</v>
      </c>
      <c r="P512" s="27">
        <v>0</v>
      </c>
      <c r="Q512" s="28"/>
      <c r="R512" s="5">
        <f t="shared" si="55"/>
        <v>0</v>
      </c>
    </row>
    <row r="513" spans="1:18" ht="24" x14ac:dyDescent="0.2">
      <c r="A513" s="24" t="s">
        <v>921</v>
      </c>
      <c r="B513" s="24" t="s">
        <v>922</v>
      </c>
      <c r="C513" s="24" t="s">
        <v>44</v>
      </c>
      <c r="D513" s="40" t="s">
        <v>1390</v>
      </c>
      <c r="E513" s="24" t="s">
        <v>63</v>
      </c>
      <c r="F513" s="25">
        <v>36.6</v>
      </c>
      <c r="G513" s="76">
        <v>1</v>
      </c>
      <c r="H513" s="24" t="s">
        <v>922</v>
      </c>
      <c r="I513" s="24" t="s">
        <v>44</v>
      </c>
      <c r="J513" s="40" t="s">
        <v>1390</v>
      </c>
      <c r="K513" s="24" t="s">
        <v>63</v>
      </c>
      <c r="L513" s="25">
        <v>0</v>
      </c>
      <c r="M513" s="26">
        <v>0</v>
      </c>
      <c r="N513" s="26">
        <v>0</v>
      </c>
      <c r="O513" s="26">
        <v>0</v>
      </c>
      <c r="P513" s="27">
        <v>0</v>
      </c>
      <c r="Q513" s="28"/>
      <c r="R513" s="5">
        <f t="shared" si="55"/>
        <v>0</v>
      </c>
    </row>
    <row r="514" spans="1:18" ht="24" x14ac:dyDescent="0.2">
      <c r="A514" s="24" t="s">
        <v>923</v>
      </c>
      <c r="B514" s="24" t="s">
        <v>924</v>
      </c>
      <c r="C514" s="24" t="s">
        <v>44</v>
      </c>
      <c r="D514" s="40" t="s">
        <v>1391</v>
      </c>
      <c r="E514" s="24" t="s">
        <v>63</v>
      </c>
      <c r="F514" s="25">
        <v>5.5</v>
      </c>
      <c r="G514" s="76">
        <v>0</v>
      </c>
      <c r="H514" s="24" t="s">
        <v>924</v>
      </c>
      <c r="I514" s="24" t="s">
        <v>44</v>
      </c>
      <c r="J514" s="40" t="s">
        <v>1391</v>
      </c>
      <c r="K514" s="24" t="s">
        <v>63</v>
      </c>
      <c r="L514" s="25">
        <v>0</v>
      </c>
      <c r="M514" s="26">
        <v>0</v>
      </c>
      <c r="N514" s="26">
        <v>0</v>
      </c>
      <c r="O514" s="26">
        <v>0</v>
      </c>
      <c r="P514" s="27">
        <v>0</v>
      </c>
      <c r="Q514" s="28"/>
      <c r="R514" s="5">
        <f t="shared" si="55"/>
        <v>0</v>
      </c>
    </row>
    <row r="515" spans="1:18" ht="24" x14ac:dyDescent="0.2">
      <c r="A515" s="24" t="s">
        <v>925</v>
      </c>
      <c r="B515" s="24" t="s">
        <v>926</v>
      </c>
      <c r="C515" s="24" t="s">
        <v>44</v>
      </c>
      <c r="D515" s="40" t="s">
        <v>1392</v>
      </c>
      <c r="E515" s="24" t="s">
        <v>63</v>
      </c>
      <c r="F515" s="25">
        <v>5.6</v>
      </c>
      <c r="G515" s="76">
        <v>1</v>
      </c>
      <c r="H515" s="24" t="s">
        <v>926</v>
      </c>
      <c r="I515" s="24" t="s">
        <v>44</v>
      </c>
      <c r="J515" s="40" t="s">
        <v>1392</v>
      </c>
      <c r="K515" s="24" t="s">
        <v>63</v>
      </c>
      <c r="L515" s="25">
        <v>0</v>
      </c>
      <c r="M515" s="26">
        <v>0</v>
      </c>
      <c r="N515" s="26">
        <v>0</v>
      </c>
      <c r="O515" s="26">
        <v>0</v>
      </c>
      <c r="P515" s="27">
        <v>0</v>
      </c>
      <c r="Q515" s="28"/>
      <c r="R515" s="5">
        <f t="shared" si="55"/>
        <v>0</v>
      </c>
    </row>
    <row r="516" spans="1:18" ht="24" x14ac:dyDescent="0.2">
      <c r="A516" s="24" t="s">
        <v>927</v>
      </c>
      <c r="B516" s="24" t="s">
        <v>926</v>
      </c>
      <c r="C516" s="24" t="s">
        <v>44</v>
      </c>
      <c r="D516" s="40" t="s">
        <v>1393</v>
      </c>
      <c r="E516" s="24" t="s">
        <v>63</v>
      </c>
      <c r="F516" s="25">
        <v>11.1</v>
      </c>
      <c r="G516" s="76">
        <v>1</v>
      </c>
      <c r="H516" s="24" t="s">
        <v>926</v>
      </c>
      <c r="I516" s="24" t="s">
        <v>44</v>
      </c>
      <c r="J516" s="40" t="s">
        <v>1393</v>
      </c>
      <c r="K516" s="24" t="s">
        <v>63</v>
      </c>
      <c r="L516" s="25">
        <v>0</v>
      </c>
      <c r="M516" s="26">
        <v>0</v>
      </c>
      <c r="N516" s="26">
        <v>0</v>
      </c>
      <c r="O516" s="26">
        <v>0</v>
      </c>
      <c r="P516" s="27">
        <v>0</v>
      </c>
      <c r="Q516" s="28"/>
      <c r="R516" s="5">
        <f t="shared" si="55"/>
        <v>0</v>
      </c>
    </row>
    <row r="517" spans="1:18" ht="24" x14ac:dyDescent="0.2">
      <c r="A517" s="24" t="s">
        <v>928</v>
      </c>
      <c r="B517" s="77">
        <v>8695</v>
      </c>
      <c r="C517" s="24" t="s">
        <v>217</v>
      </c>
      <c r="D517" s="6" t="s">
        <v>929</v>
      </c>
      <c r="E517" s="24" t="s">
        <v>46</v>
      </c>
      <c r="F517" s="25">
        <v>7</v>
      </c>
      <c r="G517" s="76">
        <v>0</v>
      </c>
      <c r="H517" s="77">
        <v>8695</v>
      </c>
      <c r="I517" s="24" t="s">
        <v>217</v>
      </c>
      <c r="J517" s="6" t="s">
        <v>929</v>
      </c>
      <c r="K517" s="24" t="s">
        <v>46</v>
      </c>
      <c r="L517" s="25">
        <v>0</v>
      </c>
      <c r="M517" s="26">
        <v>0</v>
      </c>
      <c r="N517" s="26">
        <v>0</v>
      </c>
      <c r="O517" s="26">
        <v>0</v>
      </c>
      <c r="P517" s="27">
        <v>0</v>
      </c>
      <c r="Q517" s="28"/>
      <c r="R517" s="5">
        <f t="shared" si="55"/>
        <v>0</v>
      </c>
    </row>
    <row r="518" spans="1:18" ht="24" x14ac:dyDescent="0.2">
      <c r="A518" s="24" t="s">
        <v>930</v>
      </c>
      <c r="B518" s="77">
        <v>8695</v>
      </c>
      <c r="C518" s="24" t="s">
        <v>217</v>
      </c>
      <c r="D518" s="6" t="s">
        <v>931</v>
      </c>
      <c r="E518" s="24" t="s">
        <v>46</v>
      </c>
      <c r="F518" s="25">
        <v>3</v>
      </c>
      <c r="G518" s="76">
        <v>0</v>
      </c>
      <c r="H518" s="77">
        <v>8695</v>
      </c>
      <c r="I518" s="24" t="s">
        <v>217</v>
      </c>
      <c r="J518" s="6" t="s">
        <v>931</v>
      </c>
      <c r="K518" s="24" t="s">
        <v>46</v>
      </c>
      <c r="L518" s="25">
        <v>0</v>
      </c>
      <c r="M518" s="26">
        <v>0</v>
      </c>
      <c r="N518" s="26">
        <v>0</v>
      </c>
      <c r="O518" s="26">
        <v>0</v>
      </c>
      <c r="P518" s="27">
        <v>0</v>
      </c>
      <c r="Q518" s="28"/>
      <c r="R518" s="5">
        <f t="shared" si="55"/>
        <v>0</v>
      </c>
    </row>
    <row r="519" spans="1:18" x14ac:dyDescent="0.2">
      <c r="A519" s="87">
        <v>40316</v>
      </c>
      <c r="B519" s="77">
        <v>8695</v>
      </c>
      <c r="C519" s="24" t="s">
        <v>217</v>
      </c>
      <c r="D519" s="6" t="s">
        <v>932</v>
      </c>
      <c r="E519" s="24" t="s">
        <v>46</v>
      </c>
      <c r="F519" s="25">
        <v>6</v>
      </c>
      <c r="G519" s="76">
        <v>0</v>
      </c>
      <c r="H519" s="77">
        <v>8695</v>
      </c>
      <c r="I519" s="24" t="s">
        <v>217</v>
      </c>
      <c r="J519" s="6" t="s">
        <v>932</v>
      </c>
      <c r="K519" s="24" t="s">
        <v>46</v>
      </c>
      <c r="L519" s="25">
        <v>0</v>
      </c>
      <c r="M519" s="26">
        <v>0</v>
      </c>
      <c r="N519" s="26">
        <v>0</v>
      </c>
      <c r="O519" s="26">
        <v>0</v>
      </c>
      <c r="P519" s="27">
        <v>0</v>
      </c>
      <c r="Q519" s="28"/>
      <c r="R519" s="5">
        <f t="shared" si="55"/>
        <v>0</v>
      </c>
    </row>
    <row r="520" spans="1:18" x14ac:dyDescent="0.2">
      <c r="A520" s="87">
        <v>40681</v>
      </c>
      <c r="B520" s="77">
        <v>8695</v>
      </c>
      <c r="C520" s="24" t="s">
        <v>217</v>
      </c>
      <c r="D520" s="6" t="s">
        <v>933</v>
      </c>
      <c r="E520" s="24" t="s">
        <v>46</v>
      </c>
      <c r="F520" s="25">
        <v>18</v>
      </c>
      <c r="G520" s="76">
        <v>0</v>
      </c>
      <c r="H520" s="77">
        <v>8695</v>
      </c>
      <c r="I520" s="24" t="s">
        <v>217</v>
      </c>
      <c r="J520" s="6" t="s">
        <v>933</v>
      </c>
      <c r="K520" s="24" t="s">
        <v>46</v>
      </c>
      <c r="L520" s="25">
        <v>0</v>
      </c>
      <c r="M520" s="26">
        <v>0</v>
      </c>
      <c r="N520" s="26">
        <v>0</v>
      </c>
      <c r="O520" s="26">
        <v>0</v>
      </c>
      <c r="P520" s="27">
        <v>0</v>
      </c>
      <c r="Q520" s="28"/>
      <c r="R520" s="5">
        <f t="shared" si="55"/>
        <v>0</v>
      </c>
    </row>
    <row r="521" spans="1:18" x14ac:dyDescent="0.2">
      <c r="A521" s="87">
        <v>41047</v>
      </c>
      <c r="B521" s="77">
        <v>8695</v>
      </c>
      <c r="C521" s="24" t="s">
        <v>217</v>
      </c>
      <c r="D521" s="6" t="s">
        <v>934</v>
      </c>
      <c r="E521" s="24" t="s">
        <v>46</v>
      </c>
      <c r="F521" s="25">
        <v>22</v>
      </c>
      <c r="G521" s="76">
        <v>0</v>
      </c>
      <c r="H521" s="77">
        <v>8695</v>
      </c>
      <c r="I521" s="24" t="s">
        <v>217</v>
      </c>
      <c r="J521" s="6" t="s">
        <v>934</v>
      </c>
      <c r="K521" s="24" t="s">
        <v>46</v>
      </c>
      <c r="L521" s="25">
        <v>0</v>
      </c>
      <c r="M521" s="26">
        <v>0</v>
      </c>
      <c r="N521" s="26">
        <v>0</v>
      </c>
      <c r="O521" s="26">
        <v>0</v>
      </c>
      <c r="P521" s="27">
        <v>0</v>
      </c>
      <c r="Q521" s="28"/>
      <c r="R521" s="5">
        <f t="shared" si="55"/>
        <v>0</v>
      </c>
    </row>
    <row r="522" spans="1:18" x14ac:dyDescent="0.2">
      <c r="A522" s="87">
        <v>41412</v>
      </c>
      <c r="B522" s="77">
        <v>8695</v>
      </c>
      <c r="C522" s="24" t="s">
        <v>217</v>
      </c>
      <c r="D522" s="6" t="s">
        <v>935</v>
      </c>
      <c r="E522" s="24" t="s">
        <v>46</v>
      </c>
      <c r="F522" s="25">
        <v>19</v>
      </c>
      <c r="G522" s="76">
        <v>0</v>
      </c>
      <c r="H522" s="77">
        <v>8695</v>
      </c>
      <c r="I522" s="24" t="s">
        <v>217</v>
      </c>
      <c r="J522" s="6" t="s">
        <v>935</v>
      </c>
      <c r="K522" s="24" t="s">
        <v>46</v>
      </c>
      <c r="L522" s="25">
        <v>0</v>
      </c>
      <c r="M522" s="26">
        <v>0</v>
      </c>
      <c r="N522" s="26">
        <v>0</v>
      </c>
      <c r="O522" s="26">
        <v>0</v>
      </c>
      <c r="P522" s="27">
        <v>0</v>
      </c>
      <c r="Q522" s="28"/>
      <c r="R522" s="5">
        <f t="shared" si="55"/>
        <v>0</v>
      </c>
    </row>
    <row r="523" spans="1:18" x14ac:dyDescent="0.2">
      <c r="A523" s="87">
        <v>41777</v>
      </c>
      <c r="B523" s="77">
        <v>9524</v>
      </c>
      <c r="C523" s="24" t="s">
        <v>217</v>
      </c>
      <c r="D523" s="6" t="s">
        <v>936</v>
      </c>
      <c r="E523" s="24" t="s">
        <v>46</v>
      </c>
      <c r="F523" s="25">
        <v>38</v>
      </c>
      <c r="G523" s="76">
        <v>0</v>
      </c>
      <c r="H523" s="77">
        <v>9524</v>
      </c>
      <c r="I523" s="24" t="s">
        <v>217</v>
      </c>
      <c r="J523" s="6" t="s">
        <v>936</v>
      </c>
      <c r="K523" s="24" t="s">
        <v>46</v>
      </c>
      <c r="L523" s="25">
        <v>0</v>
      </c>
      <c r="M523" s="26">
        <v>0</v>
      </c>
      <c r="N523" s="26">
        <v>0</v>
      </c>
      <c r="O523" s="26">
        <v>0</v>
      </c>
      <c r="P523" s="27">
        <v>0</v>
      </c>
      <c r="Q523" s="28"/>
      <c r="R523" s="5">
        <f t="shared" si="55"/>
        <v>0</v>
      </c>
    </row>
    <row r="524" spans="1:18" x14ac:dyDescent="0.2">
      <c r="A524" s="87">
        <v>42142</v>
      </c>
      <c r="B524" s="77">
        <v>9519</v>
      </c>
      <c r="C524" s="24" t="s">
        <v>217</v>
      </c>
      <c r="D524" s="6" t="s">
        <v>937</v>
      </c>
      <c r="E524" s="24" t="s">
        <v>46</v>
      </c>
      <c r="F524" s="25">
        <v>6</v>
      </c>
      <c r="G524" s="76">
        <v>0</v>
      </c>
      <c r="H524" s="77">
        <v>9519</v>
      </c>
      <c r="I524" s="24" t="s">
        <v>217</v>
      </c>
      <c r="J524" s="6" t="s">
        <v>937</v>
      </c>
      <c r="K524" s="24" t="s">
        <v>46</v>
      </c>
      <c r="L524" s="25">
        <v>0</v>
      </c>
      <c r="M524" s="26">
        <v>0</v>
      </c>
      <c r="N524" s="26">
        <v>0</v>
      </c>
      <c r="O524" s="26">
        <v>0</v>
      </c>
      <c r="P524" s="27">
        <v>0</v>
      </c>
      <c r="Q524" s="28"/>
      <c r="R524" s="5">
        <f t="shared" ref="R524:R587" si="62">L524*M524</f>
        <v>0</v>
      </c>
    </row>
    <row r="525" spans="1:18" x14ac:dyDescent="0.2">
      <c r="A525" s="87">
        <v>42508</v>
      </c>
      <c r="B525" s="77">
        <v>9519</v>
      </c>
      <c r="C525" s="24" t="s">
        <v>217</v>
      </c>
      <c r="D525" s="6" t="s">
        <v>938</v>
      </c>
      <c r="E525" s="24" t="s">
        <v>46</v>
      </c>
      <c r="F525" s="25">
        <v>4</v>
      </c>
      <c r="G525" s="76">
        <v>0</v>
      </c>
      <c r="H525" s="77">
        <v>9519</v>
      </c>
      <c r="I525" s="24" t="s">
        <v>217</v>
      </c>
      <c r="J525" s="6" t="s">
        <v>938</v>
      </c>
      <c r="K525" s="24" t="s">
        <v>46</v>
      </c>
      <c r="L525" s="25">
        <v>0</v>
      </c>
      <c r="M525" s="26">
        <v>0</v>
      </c>
      <c r="N525" s="26">
        <v>0</v>
      </c>
      <c r="O525" s="26">
        <v>0</v>
      </c>
      <c r="P525" s="27">
        <v>0</v>
      </c>
      <c r="Q525" s="28"/>
      <c r="R525" s="5">
        <f t="shared" si="62"/>
        <v>0</v>
      </c>
    </row>
    <row r="526" spans="1:18" ht="24" x14ac:dyDescent="0.2">
      <c r="A526" s="84" t="s">
        <v>1538</v>
      </c>
      <c r="B526" s="24" t="s">
        <v>47</v>
      </c>
      <c r="C526" s="24" t="s">
        <v>47</v>
      </c>
      <c r="D526" s="6" t="s">
        <v>18</v>
      </c>
      <c r="E526" s="40"/>
      <c r="F526" s="80"/>
      <c r="G526" s="81"/>
      <c r="H526" s="24" t="s">
        <v>926</v>
      </c>
      <c r="I526" s="24" t="s">
        <v>44</v>
      </c>
      <c r="J526" s="56" t="s">
        <v>1394</v>
      </c>
      <c r="K526" s="30" t="s">
        <v>63</v>
      </c>
      <c r="L526" s="31">
        <v>35.1</v>
      </c>
      <c r="M526" s="32" t="str">
        <f>IFERROR(VLOOKUP(A526,#REF!,7,FALSE),"NÃO TEM")</f>
        <v>NÃO TEM</v>
      </c>
      <c r="N526" s="32" t="e">
        <f>M526*1.25</f>
        <v>#VALUE!</v>
      </c>
      <c r="O526" s="32" t="e">
        <f>N526*L526</f>
        <v>#VALUE!</v>
      </c>
      <c r="P526" s="33" t="e">
        <f>O526/$O$7</f>
        <v>#VALUE!</v>
      </c>
      <c r="Q526" s="34"/>
      <c r="R526" s="5" t="e">
        <f t="shared" si="62"/>
        <v>#VALUE!</v>
      </c>
    </row>
    <row r="527" spans="1:18" x14ac:dyDescent="0.2">
      <c r="A527" s="4" t="s">
        <v>939</v>
      </c>
      <c r="B527" s="81"/>
      <c r="C527" s="81"/>
      <c r="D527" s="42" t="s">
        <v>940</v>
      </c>
      <c r="E527" s="40"/>
      <c r="F527" s="80"/>
      <c r="G527" s="81"/>
      <c r="H527" s="81"/>
      <c r="I527" s="4" t="s">
        <v>939</v>
      </c>
      <c r="J527" s="42" t="s">
        <v>940</v>
      </c>
      <c r="K527" s="40"/>
      <c r="L527" s="83">
        <v>1</v>
      </c>
      <c r="M527" s="43"/>
      <c r="N527" s="43"/>
      <c r="O527" s="43"/>
      <c r="P527" s="40"/>
      <c r="Q527" s="39"/>
      <c r="R527" s="5">
        <f t="shared" si="62"/>
        <v>0</v>
      </c>
    </row>
    <row r="528" spans="1:18" ht="24" x14ac:dyDescent="0.2">
      <c r="A528" s="45" t="s">
        <v>941</v>
      </c>
      <c r="B528" s="77">
        <v>83540</v>
      </c>
      <c r="C528" s="24" t="s">
        <v>39</v>
      </c>
      <c r="D528" s="40" t="s">
        <v>1395</v>
      </c>
      <c r="E528" s="24" t="s">
        <v>46</v>
      </c>
      <c r="F528" s="25">
        <v>137</v>
      </c>
      <c r="G528" s="76">
        <v>0</v>
      </c>
      <c r="H528" s="77">
        <v>91996</v>
      </c>
      <c r="I528" s="24" t="s">
        <v>39</v>
      </c>
      <c r="J528" s="48" t="s">
        <v>942</v>
      </c>
      <c r="K528" s="45" t="s">
        <v>46</v>
      </c>
      <c r="L528" s="46">
        <v>143</v>
      </c>
      <c r="M528" s="78" t="str">
        <f>IFERROR(VLOOKUP(A528,#REF!,7,FALSE),"NÃO TEM")</f>
        <v>NÃO TEM</v>
      </c>
      <c r="N528" s="78" t="e">
        <f>M528*1.25</f>
        <v>#VALUE!</v>
      </c>
      <c r="O528" s="79" t="e">
        <f>N528*L528</f>
        <v>#VALUE!</v>
      </c>
      <c r="P528" s="47" t="e">
        <f>O528/$O$7</f>
        <v>#VALUE!</v>
      </c>
      <c r="Q528" s="23"/>
      <c r="R528" s="5" t="e">
        <f t="shared" si="62"/>
        <v>#VALUE!</v>
      </c>
    </row>
    <row r="529" spans="1:18" ht="24" x14ac:dyDescent="0.2">
      <c r="A529" s="45" t="s">
        <v>943</v>
      </c>
      <c r="B529" s="77">
        <v>83566</v>
      </c>
      <c r="C529" s="24" t="s">
        <v>39</v>
      </c>
      <c r="D529" s="40" t="s">
        <v>1396</v>
      </c>
      <c r="E529" s="24" t="s">
        <v>46</v>
      </c>
      <c r="F529" s="25">
        <v>2</v>
      </c>
      <c r="G529" s="76">
        <v>0</v>
      </c>
      <c r="H529" s="77">
        <v>91997</v>
      </c>
      <c r="I529" s="24" t="s">
        <v>39</v>
      </c>
      <c r="J529" s="48" t="s">
        <v>944</v>
      </c>
      <c r="K529" s="45" t="s">
        <v>46</v>
      </c>
      <c r="L529" s="46">
        <v>34</v>
      </c>
      <c r="M529" s="78" t="str">
        <f>IFERROR(VLOOKUP(A529,#REF!,7,FALSE),"NÃO TEM")</f>
        <v>NÃO TEM</v>
      </c>
      <c r="N529" s="78" t="e">
        <f>M529*1.25</f>
        <v>#VALUE!</v>
      </c>
      <c r="O529" s="79" t="e">
        <f>N529*L529</f>
        <v>#VALUE!</v>
      </c>
      <c r="P529" s="47" t="e">
        <f>O529/$O$7</f>
        <v>#VALUE!</v>
      </c>
      <c r="Q529" s="23"/>
      <c r="R529" s="5" t="e">
        <f t="shared" si="62"/>
        <v>#VALUE!</v>
      </c>
    </row>
    <row r="530" spans="1:18" x14ac:dyDescent="0.2">
      <c r="A530" s="24" t="s">
        <v>945</v>
      </c>
      <c r="B530" s="77">
        <v>72334</v>
      </c>
      <c r="C530" s="24" t="s">
        <v>39</v>
      </c>
      <c r="D530" s="6" t="s">
        <v>946</v>
      </c>
      <c r="E530" s="24" t="s">
        <v>46</v>
      </c>
      <c r="F530" s="25">
        <v>2</v>
      </c>
      <c r="G530" s="76">
        <v>0</v>
      </c>
      <c r="H530" s="77">
        <v>72334</v>
      </c>
      <c r="I530" s="24" t="s">
        <v>39</v>
      </c>
      <c r="J530" s="6" t="s">
        <v>946</v>
      </c>
      <c r="K530" s="24" t="s">
        <v>46</v>
      </c>
      <c r="L530" s="25">
        <v>0</v>
      </c>
      <c r="M530" s="26">
        <v>0</v>
      </c>
      <c r="N530" s="26">
        <v>0</v>
      </c>
      <c r="O530" s="26">
        <v>0</v>
      </c>
      <c r="P530" s="27">
        <v>0</v>
      </c>
      <c r="Q530" s="28"/>
      <c r="R530" s="5">
        <f t="shared" si="62"/>
        <v>0</v>
      </c>
    </row>
    <row r="531" spans="1:18" x14ac:dyDescent="0.2">
      <c r="A531" s="45" t="s">
        <v>947</v>
      </c>
      <c r="B531" s="77">
        <v>83466</v>
      </c>
      <c r="C531" s="24" t="s">
        <v>39</v>
      </c>
      <c r="D531" s="6" t="s">
        <v>948</v>
      </c>
      <c r="E531" s="24" t="s">
        <v>46</v>
      </c>
      <c r="F531" s="25">
        <v>36</v>
      </c>
      <c r="G531" s="76">
        <v>0</v>
      </c>
      <c r="H531" s="77">
        <v>91953</v>
      </c>
      <c r="I531" s="24" t="s">
        <v>39</v>
      </c>
      <c r="J531" s="48" t="s">
        <v>948</v>
      </c>
      <c r="K531" s="45" t="s">
        <v>46</v>
      </c>
      <c r="L531" s="46">
        <v>15</v>
      </c>
      <c r="M531" s="78" t="str">
        <f>IFERROR(VLOOKUP(A531,#REF!,7,FALSE),"NÃO TEM")</f>
        <v>NÃO TEM</v>
      </c>
      <c r="N531" s="78" t="e">
        <f t="shared" ref="N531:N541" si="63">M531*1.25</f>
        <v>#VALUE!</v>
      </c>
      <c r="O531" s="79" t="e">
        <f t="shared" ref="O531:O541" si="64">N531*L531</f>
        <v>#VALUE!</v>
      </c>
      <c r="P531" s="47" t="e">
        <f t="shared" ref="P531:P544" si="65">O531/$O$7</f>
        <v>#VALUE!</v>
      </c>
      <c r="Q531" s="23"/>
      <c r="R531" s="5" t="e">
        <f t="shared" si="62"/>
        <v>#VALUE!</v>
      </c>
    </row>
    <row r="532" spans="1:18" x14ac:dyDescent="0.2">
      <c r="A532" s="45" t="s">
        <v>949</v>
      </c>
      <c r="B532" s="77">
        <v>72331</v>
      </c>
      <c r="C532" s="24" t="s">
        <v>39</v>
      </c>
      <c r="D532" s="6" t="s">
        <v>950</v>
      </c>
      <c r="E532" s="24" t="s">
        <v>46</v>
      </c>
      <c r="F532" s="25">
        <v>18</v>
      </c>
      <c r="G532" s="76">
        <v>0</v>
      </c>
      <c r="H532" s="77">
        <v>92023</v>
      </c>
      <c r="I532" s="24" t="s">
        <v>39</v>
      </c>
      <c r="J532" s="48" t="s">
        <v>950</v>
      </c>
      <c r="K532" s="45" t="s">
        <v>46</v>
      </c>
      <c r="L532" s="46">
        <v>11</v>
      </c>
      <c r="M532" s="78" t="str">
        <f>IFERROR(VLOOKUP(A532,#REF!,7,FALSE),"NÃO TEM")</f>
        <v>NÃO TEM</v>
      </c>
      <c r="N532" s="78" t="e">
        <f t="shared" si="63"/>
        <v>#VALUE!</v>
      </c>
      <c r="O532" s="79" t="e">
        <f t="shared" si="64"/>
        <v>#VALUE!</v>
      </c>
      <c r="P532" s="47" t="e">
        <f t="shared" si="65"/>
        <v>#VALUE!</v>
      </c>
      <c r="Q532" s="23"/>
      <c r="R532" s="5" t="e">
        <f t="shared" si="62"/>
        <v>#VALUE!</v>
      </c>
    </row>
    <row r="533" spans="1:18" x14ac:dyDescent="0.2">
      <c r="A533" s="45" t="s">
        <v>951</v>
      </c>
      <c r="B533" s="77">
        <v>72332</v>
      </c>
      <c r="C533" s="24" t="s">
        <v>39</v>
      </c>
      <c r="D533" s="6" t="s">
        <v>952</v>
      </c>
      <c r="E533" s="24" t="s">
        <v>46</v>
      </c>
      <c r="F533" s="25">
        <v>6</v>
      </c>
      <c r="G533" s="76">
        <v>0</v>
      </c>
      <c r="H533" s="77">
        <v>91959</v>
      </c>
      <c r="I533" s="24" t="s">
        <v>39</v>
      </c>
      <c r="J533" s="48" t="s">
        <v>952</v>
      </c>
      <c r="K533" s="45" t="s">
        <v>46</v>
      </c>
      <c r="L533" s="46">
        <v>4</v>
      </c>
      <c r="M533" s="78" t="str">
        <f>IFERROR(VLOOKUP(A533,#REF!,7,FALSE),"NÃO TEM")</f>
        <v>NÃO TEM</v>
      </c>
      <c r="N533" s="78" t="e">
        <f t="shared" si="63"/>
        <v>#VALUE!</v>
      </c>
      <c r="O533" s="79" t="e">
        <f t="shared" si="64"/>
        <v>#VALUE!</v>
      </c>
      <c r="P533" s="47" t="e">
        <f t="shared" si="65"/>
        <v>#VALUE!</v>
      </c>
      <c r="Q533" s="23"/>
      <c r="R533" s="5" t="e">
        <f t="shared" si="62"/>
        <v>#VALUE!</v>
      </c>
    </row>
    <row r="534" spans="1:18" x14ac:dyDescent="0.2">
      <c r="A534" s="45" t="s">
        <v>953</v>
      </c>
      <c r="B534" s="24" t="s">
        <v>954</v>
      </c>
      <c r="C534" s="24" t="s">
        <v>39</v>
      </c>
      <c r="D534" s="6" t="s">
        <v>955</v>
      </c>
      <c r="E534" s="24" t="s">
        <v>46</v>
      </c>
      <c r="F534" s="25">
        <v>8</v>
      </c>
      <c r="G534" s="76">
        <v>0</v>
      </c>
      <c r="H534" s="77">
        <v>97586</v>
      </c>
      <c r="I534" s="24" t="s">
        <v>39</v>
      </c>
      <c r="J534" s="48" t="s">
        <v>955</v>
      </c>
      <c r="K534" s="45" t="s">
        <v>46</v>
      </c>
      <c r="L534" s="46">
        <v>8</v>
      </c>
      <c r="M534" s="78" t="str">
        <f>IFERROR(VLOOKUP(A534,#REF!,7,FALSE),"NÃO TEM")</f>
        <v>NÃO TEM</v>
      </c>
      <c r="N534" s="78" t="e">
        <f t="shared" si="63"/>
        <v>#VALUE!</v>
      </c>
      <c r="O534" s="79" t="e">
        <f t="shared" si="64"/>
        <v>#VALUE!</v>
      </c>
      <c r="P534" s="47" t="e">
        <f t="shared" si="65"/>
        <v>#VALUE!</v>
      </c>
      <c r="Q534" s="23"/>
      <c r="R534" s="5" t="e">
        <f t="shared" si="62"/>
        <v>#VALUE!</v>
      </c>
    </row>
    <row r="535" spans="1:18" x14ac:dyDescent="0.2">
      <c r="A535" s="45" t="s">
        <v>956</v>
      </c>
      <c r="B535" s="77">
        <v>7798</v>
      </c>
      <c r="C535" s="24" t="s">
        <v>217</v>
      </c>
      <c r="D535" s="6" t="s">
        <v>957</v>
      </c>
      <c r="E535" s="24" t="s">
        <v>46</v>
      </c>
      <c r="F535" s="25">
        <v>17</v>
      </c>
      <c r="G535" s="76">
        <v>0</v>
      </c>
      <c r="H535" s="24" t="s">
        <v>958</v>
      </c>
      <c r="I535" s="24" t="s">
        <v>44</v>
      </c>
      <c r="J535" s="48" t="s">
        <v>957</v>
      </c>
      <c r="K535" s="45" t="s">
        <v>46</v>
      </c>
      <c r="L535" s="46">
        <v>18</v>
      </c>
      <c r="M535" s="78" t="str">
        <f>IFERROR(VLOOKUP(A535,#REF!,7,FALSE),"NÃO TEM")</f>
        <v>NÃO TEM</v>
      </c>
      <c r="N535" s="78" t="e">
        <f t="shared" si="63"/>
        <v>#VALUE!</v>
      </c>
      <c r="O535" s="79" t="e">
        <f t="shared" si="64"/>
        <v>#VALUE!</v>
      </c>
      <c r="P535" s="47" t="e">
        <f t="shared" si="65"/>
        <v>#VALUE!</v>
      </c>
      <c r="Q535" s="23"/>
      <c r="R535" s="5" t="e">
        <f t="shared" si="62"/>
        <v>#VALUE!</v>
      </c>
    </row>
    <row r="536" spans="1:18" x14ac:dyDescent="0.2">
      <c r="A536" s="45" t="s">
        <v>959</v>
      </c>
      <c r="B536" s="77">
        <v>7588</v>
      </c>
      <c r="C536" s="24" t="s">
        <v>217</v>
      </c>
      <c r="D536" s="6" t="s">
        <v>960</v>
      </c>
      <c r="E536" s="24" t="s">
        <v>46</v>
      </c>
      <c r="F536" s="25">
        <v>103</v>
      </c>
      <c r="G536" s="76">
        <v>0</v>
      </c>
      <c r="H536" s="24" t="s">
        <v>961</v>
      </c>
      <c r="I536" s="24" t="s">
        <v>44</v>
      </c>
      <c r="J536" s="48" t="s">
        <v>960</v>
      </c>
      <c r="K536" s="45" t="s">
        <v>46</v>
      </c>
      <c r="L536" s="46">
        <v>102</v>
      </c>
      <c r="M536" s="78" t="str">
        <f>IFERROR(VLOOKUP(A536,#REF!,7,FALSE),"NÃO TEM")</f>
        <v>NÃO TEM</v>
      </c>
      <c r="N536" s="78" t="e">
        <f t="shared" si="63"/>
        <v>#VALUE!</v>
      </c>
      <c r="O536" s="79" t="e">
        <f t="shared" si="64"/>
        <v>#VALUE!</v>
      </c>
      <c r="P536" s="47" t="e">
        <f t="shared" si="65"/>
        <v>#VALUE!</v>
      </c>
      <c r="Q536" s="23"/>
      <c r="R536" s="5" t="e">
        <f t="shared" si="62"/>
        <v>#VALUE!</v>
      </c>
    </row>
    <row r="537" spans="1:18" ht="24" x14ac:dyDescent="0.2">
      <c r="A537" s="45" t="s">
        <v>1519</v>
      </c>
      <c r="B537" s="24" t="s">
        <v>962</v>
      </c>
      <c r="C537" s="24" t="s">
        <v>44</v>
      </c>
      <c r="D537" s="6" t="s">
        <v>963</v>
      </c>
      <c r="E537" s="24" t="s">
        <v>46</v>
      </c>
      <c r="F537" s="25">
        <v>40</v>
      </c>
      <c r="G537" s="76">
        <v>0</v>
      </c>
      <c r="H537" s="24" t="s">
        <v>962</v>
      </c>
      <c r="I537" s="24" t="s">
        <v>44</v>
      </c>
      <c r="J537" s="48" t="s">
        <v>963</v>
      </c>
      <c r="K537" s="45" t="s">
        <v>46</v>
      </c>
      <c r="L537" s="46">
        <v>40</v>
      </c>
      <c r="M537" s="78" t="str">
        <f>IFERROR(VLOOKUP(A537,#REF!,7,FALSE),"NÃO TEM")</f>
        <v>NÃO TEM</v>
      </c>
      <c r="N537" s="78" t="e">
        <f t="shared" si="63"/>
        <v>#VALUE!</v>
      </c>
      <c r="O537" s="79" t="e">
        <f t="shared" si="64"/>
        <v>#VALUE!</v>
      </c>
      <c r="P537" s="47" t="e">
        <f t="shared" si="65"/>
        <v>#VALUE!</v>
      </c>
      <c r="Q537" s="23"/>
      <c r="R537" s="5" t="e">
        <f t="shared" si="62"/>
        <v>#VALUE!</v>
      </c>
    </row>
    <row r="538" spans="1:18" ht="24" x14ac:dyDescent="0.2">
      <c r="A538" s="45" t="s">
        <v>1520</v>
      </c>
      <c r="B538" s="24" t="s">
        <v>964</v>
      </c>
      <c r="C538" s="24" t="s">
        <v>44</v>
      </c>
      <c r="D538" s="6" t="s">
        <v>965</v>
      </c>
      <c r="E538" s="24" t="s">
        <v>46</v>
      </c>
      <c r="F538" s="25">
        <v>9</v>
      </c>
      <c r="G538" s="76">
        <v>0</v>
      </c>
      <c r="H538" s="24" t="s">
        <v>964</v>
      </c>
      <c r="I538" s="24" t="s">
        <v>44</v>
      </c>
      <c r="J538" s="48" t="s">
        <v>965</v>
      </c>
      <c r="K538" s="45" t="s">
        <v>46</v>
      </c>
      <c r="L538" s="46">
        <v>9</v>
      </c>
      <c r="M538" s="78" t="str">
        <f>IFERROR(VLOOKUP(A538,#REF!,7,FALSE),"NÃO TEM")</f>
        <v>NÃO TEM</v>
      </c>
      <c r="N538" s="78" t="e">
        <f t="shared" si="63"/>
        <v>#VALUE!</v>
      </c>
      <c r="O538" s="79" t="e">
        <f t="shared" si="64"/>
        <v>#VALUE!</v>
      </c>
      <c r="P538" s="47" t="e">
        <f t="shared" si="65"/>
        <v>#VALUE!</v>
      </c>
      <c r="Q538" s="23"/>
      <c r="R538" s="5" t="e">
        <f t="shared" si="62"/>
        <v>#VALUE!</v>
      </c>
    </row>
    <row r="539" spans="1:18" ht="24" x14ac:dyDescent="0.2">
      <c r="A539" s="45" t="s">
        <v>1521</v>
      </c>
      <c r="B539" s="24" t="s">
        <v>966</v>
      </c>
      <c r="C539" s="24" t="s">
        <v>44</v>
      </c>
      <c r="D539" s="6" t="s">
        <v>967</v>
      </c>
      <c r="E539" s="24" t="s">
        <v>46</v>
      </c>
      <c r="F539" s="25">
        <v>4</v>
      </c>
      <c r="G539" s="76">
        <v>0</v>
      </c>
      <c r="H539" s="24" t="s">
        <v>966</v>
      </c>
      <c r="I539" s="24" t="s">
        <v>44</v>
      </c>
      <c r="J539" s="48" t="s">
        <v>967</v>
      </c>
      <c r="K539" s="45" t="s">
        <v>46</v>
      </c>
      <c r="L539" s="46">
        <v>4</v>
      </c>
      <c r="M539" s="78" t="str">
        <f>IFERROR(VLOOKUP(A539,#REF!,7,FALSE),"NÃO TEM")</f>
        <v>NÃO TEM</v>
      </c>
      <c r="N539" s="78" t="e">
        <f t="shared" si="63"/>
        <v>#VALUE!</v>
      </c>
      <c r="O539" s="79" t="e">
        <f t="shared" si="64"/>
        <v>#VALUE!</v>
      </c>
      <c r="P539" s="47" t="e">
        <f t="shared" si="65"/>
        <v>#VALUE!</v>
      </c>
      <c r="Q539" s="23"/>
      <c r="R539" s="5" t="e">
        <f t="shared" si="62"/>
        <v>#VALUE!</v>
      </c>
    </row>
    <row r="540" spans="1:18" ht="24" x14ac:dyDescent="0.2">
      <c r="A540" s="45" t="s">
        <v>1522</v>
      </c>
      <c r="B540" s="24" t="s">
        <v>966</v>
      </c>
      <c r="C540" s="24" t="s">
        <v>44</v>
      </c>
      <c r="D540" s="6" t="s">
        <v>968</v>
      </c>
      <c r="E540" s="24" t="s">
        <v>46</v>
      </c>
      <c r="F540" s="25">
        <v>1</v>
      </c>
      <c r="G540" s="76">
        <v>0</v>
      </c>
      <c r="H540" s="24" t="s">
        <v>966</v>
      </c>
      <c r="I540" s="24" t="s">
        <v>44</v>
      </c>
      <c r="J540" s="48" t="s">
        <v>968</v>
      </c>
      <c r="K540" s="45" t="s">
        <v>46</v>
      </c>
      <c r="L540" s="46">
        <v>1</v>
      </c>
      <c r="M540" s="78" t="str">
        <f>IFERROR(VLOOKUP(A540,#REF!,7,FALSE),"NÃO TEM")</f>
        <v>NÃO TEM</v>
      </c>
      <c r="N540" s="78" t="e">
        <f t="shared" si="63"/>
        <v>#VALUE!</v>
      </c>
      <c r="O540" s="79" t="e">
        <f t="shared" si="64"/>
        <v>#VALUE!</v>
      </c>
      <c r="P540" s="47" t="e">
        <f t="shared" si="65"/>
        <v>#VALUE!</v>
      </c>
      <c r="Q540" s="23"/>
      <c r="R540" s="5" t="e">
        <f t="shared" si="62"/>
        <v>#VALUE!</v>
      </c>
    </row>
    <row r="541" spans="1:18" ht="24" x14ac:dyDescent="0.2">
      <c r="A541" s="45" t="s">
        <v>1523</v>
      </c>
      <c r="B541" s="24" t="s">
        <v>969</v>
      </c>
      <c r="C541" s="24" t="s">
        <v>39</v>
      </c>
      <c r="D541" s="40" t="s">
        <v>1397</v>
      </c>
      <c r="E541" s="24" t="s">
        <v>46</v>
      </c>
      <c r="F541" s="25">
        <v>18</v>
      </c>
      <c r="G541" s="76">
        <v>0</v>
      </c>
      <c r="H541" s="24" t="s">
        <v>970</v>
      </c>
      <c r="I541" s="24" t="s">
        <v>44</v>
      </c>
      <c r="J541" s="44" t="s">
        <v>1397</v>
      </c>
      <c r="K541" s="45" t="s">
        <v>46</v>
      </c>
      <c r="L541" s="46">
        <v>16</v>
      </c>
      <c r="M541" s="78" t="str">
        <f>IFERROR(VLOOKUP(A541,#REF!,7,FALSE),"NÃO TEM")</f>
        <v>NÃO TEM</v>
      </c>
      <c r="N541" s="78" t="e">
        <f t="shared" si="63"/>
        <v>#VALUE!</v>
      </c>
      <c r="O541" s="79" t="e">
        <f t="shared" si="64"/>
        <v>#VALUE!</v>
      </c>
      <c r="P541" s="47" t="e">
        <f t="shared" si="65"/>
        <v>#VALUE!</v>
      </c>
      <c r="Q541" s="23"/>
      <c r="R541" s="5" t="e">
        <f t="shared" si="62"/>
        <v>#VALUE!</v>
      </c>
    </row>
    <row r="542" spans="1:18" ht="24" x14ac:dyDescent="0.2">
      <c r="A542" s="84" t="s">
        <v>1524</v>
      </c>
      <c r="B542" s="24" t="s">
        <v>47</v>
      </c>
      <c r="C542" s="24" t="s">
        <v>47</v>
      </c>
      <c r="D542" s="6" t="s">
        <v>18</v>
      </c>
      <c r="E542" s="40"/>
      <c r="F542" s="80"/>
      <c r="G542" s="81"/>
      <c r="H542" s="77">
        <v>92027</v>
      </c>
      <c r="I542" s="24" t="s">
        <v>39</v>
      </c>
      <c r="J542" s="29" t="s">
        <v>971</v>
      </c>
      <c r="K542" s="30" t="s">
        <v>46</v>
      </c>
      <c r="L542" s="31">
        <v>4</v>
      </c>
      <c r="M542" s="32" t="str">
        <f>IFERROR(VLOOKUP(A542,#REF!,7,FALSE),"NÃO TEM")</f>
        <v>NÃO TEM</v>
      </c>
      <c r="N542" s="32" t="e">
        <f>M542*1.25</f>
        <v>#VALUE!</v>
      </c>
      <c r="O542" s="32" t="e">
        <f>N542*L542</f>
        <v>#VALUE!</v>
      </c>
      <c r="P542" s="33" t="e">
        <f t="shared" si="65"/>
        <v>#VALUE!</v>
      </c>
      <c r="Q542" s="34"/>
      <c r="R542" s="5" t="e">
        <f t="shared" si="62"/>
        <v>#VALUE!</v>
      </c>
    </row>
    <row r="543" spans="1:18" ht="24" x14ac:dyDescent="0.2">
      <c r="A543" s="84" t="s">
        <v>1525</v>
      </c>
      <c r="B543" s="24" t="s">
        <v>47</v>
      </c>
      <c r="C543" s="24" t="s">
        <v>47</v>
      </c>
      <c r="D543" s="6" t="s">
        <v>18</v>
      </c>
      <c r="E543" s="40"/>
      <c r="F543" s="80"/>
      <c r="G543" s="81"/>
      <c r="H543" s="77">
        <v>91967</v>
      </c>
      <c r="I543" s="24" t="s">
        <v>39</v>
      </c>
      <c r="J543" s="29" t="s">
        <v>972</v>
      </c>
      <c r="K543" s="30" t="s">
        <v>46</v>
      </c>
      <c r="L543" s="31">
        <v>1</v>
      </c>
      <c r="M543" s="32" t="str">
        <f>IFERROR(VLOOKUP(A543,#REF!,7,FALSE),"NÃO TEM")</f>
        <v>NÃO TEM</v>
      </c>
      <c r="N543" s="32" t="e">
        <f>M543*1.25</f>
        <v>#VALUE!</v>
      </c>
      <c r="O543" s="32" t="e">
        <f>N543*L543</f>
        <v>#VALUE!</v>
      </c>
      <c r="P543" s="33" t="e">
        <f t="shared" si="65"/>
        <v>#VALUE!</v>
      </c>
      <c r="Q543" s="34"/>
      <c r="R543" s="5" t="e">
        <f t="shared" si="62"/>
        <v>#VALUE!</v>
      </c>
    </row>
    <row r="544" spans="1:18" ht="24" x14ac:dyDescent="0.2">
      <c r="A544" s="84" t="s">
        <v>1526</v>
      </c>
      <c r="B544" s="24" t="s">
        <v>47</v>
      </c>
      <c r="C544" s="24" t="s">
        <v>47</v>
      </c>
      <c r="D544" s="6" t="s">
        <v>18</v>
      </c>
      <c r="E544" s="40"/>
      <c r="F544" s="80"/>
      <c r="G544" s="81"/>
      <c r="H544" s="77">
        <v>91996</v>
      </c>
      <c r="I544" s="24" t="s">
        <v>39</v>
      </c>
      <c r="J544" s="29" t="s">
        <v>973</v>
      </c>
      <c r="K544" s="30" t="s">
        <v>46</v>
      </c>
      <c r="L544" s="31">
        <v>13</v>
      </c>
      <c r="M544" s="32" t="str">
        <f>IFERROR(VLOOKUP(A544,#REF!,7,FALSE),"NÃO TEM")</f>
        <v>NÃO TEM</v>
      </c>
      <c r="N544" s="32" t="e">
        <f>M544*1.25</f>
        <v>#VALUE!</v>
      </c>
      <c r="O544" s="32" t="e">
        <f>N544*L544</f>
        <v>#VALUE!</v>
      </c>
      <c r="P544" s="33" t="e">
        <f t="shared" si="65"/>
        <v>#VALUE!</v>
      </c>
      <c r="Q544" s="34"/>
      <c r="R544" s="5" t="e">
        <f t="shared" si="62"/>
        <v>#VALUE!</v>
      </c>
    </row>
    <row r="545" spans="1:18" x14ac:dyDescent="0.2">
      <c r="A545" s="14">
        <v>19</v>
      </c>
      <c r="B545" s="35"/>
      <c r="C545" s="35"/>
      <c r="D545" s="16" t="s">
        <v>974</v>
      </c>
      <c r="E545" s="36"/>
      <c r="F545" s="37"/>
      <c r="G545" s="35"/>
      <c r="H545" s="35"/>
      <c r="I545" s="14">
        <v>19</v>
      </c>
      <c r="J545" s="16" t="s">
        <v>974</v>
      </c>
      <c r="K545" s="36"/>
      <c r="L545" s="18">
        <v>1</v>
      </c>
      <c r="M545" s="38"/>
      <c r="N545" s="38"/>
      <c r="O545" s="20" t="e">
        <f>SUM(O546:O549)</f>
        <v>#VALUE!</v>
      </c>
      <c r="P545" s="21" t="e">
        <f>O545/$O$7</f>
        <v>#VALUE!</v>
      </c>
      <c r="Q545" s="22"/>
      <c r="R545" s="5">
        <f t="shared" si="62"/>
        <v>0</v>
      </c>
    </row>
    <row r="546" spans="1:18" ht="24" x14ac:dyDescent="0.2">
      <c r="A546" s="45" t="s">
        <v>975</v>
      </c>
      <c r="B546" s="77">
        <v>89446</v>
      </c>
      <c r="C546" s="24" t="s">
        <v>39</v>
      </c>
      <c r="D546" s="6" t="s">
        <v>976</v>
      </c>
      <c r="E546" s="24" t="s">
        <v>63</v>
      </c>
      <c r="F546" s="25">
        <v>153.38999999999999</v>
      </c>
      <c r="G546" s="76">
        <v>0.66749999999999998</v>
      </c>
      <c r="H546" s="77">
        <v>89865</v>
      </c>
      <c r="I546" s="24" t="s">
        <v>39</v>
      </c>
      <c r="J546" s="48" t="s">
        <v>1</v>
      </c>
      <c r="K546" s="45" t="s">
        <v>63</v>
      </c>
      <c r="L546" s="46">
        <v>51</v>
      </c>
      <c r="M546" s="78" t="str">
        <f>IFERROR(VLOOKUP(A546,#REF!,7,FALSE),"NÃO TEM")</f>
        <v>NÃO TEM</v>
      </c>
      <c r="N546" s="78" t="e">
        <f>M546*1.25</f>
        <v>#VALUE!</v>
      </c>
      <c r="O546" s="79" t="e">
        <f>N546*L546</f>
        <v>#VALUE!</v>
      </c>
      <c r="P546" s="47" t="e">
        <f>O546/$O$7</f>
        <v>#VALUE!</v>
      </c>
      <c r="Q546" s="23"/>
      <c r="R546" s="5" t="e">
        <f t="shared" si="62"/>
        <v>#VALUE!</v>
      </c>
    </row>
    <row r="547" spans="1:18" ht="24" x14ac:dyDescent="0.2">
      <c r="A547" s="24" t="s">
        <v>977</v>
      </c>
      <c r="B547" s="77">
        <v>89485</v>
      </c>
      <c r="C547" s="24" t="s">
        <v>39</v>
      </c>
      <c r="D547" s="6" t="s">
        <v>978</v>
      </c>
      <c r="E547" s="24" t="s">
        <v>46</v>
      </c>
      <c r="F547" s="25">
        <v>23</v>
      </c>
      <c r="G547" s="76">
        <v>1</v>
      </c>
      <c r="H547" s="77">
        <v>89485</v>
      </c>
      <c r="I547" s="24" t="s">
        <v>39</v>
      </c>
      <c r="J547" s="6" t="s">
        <v>423</v>
      </c>
      <c r="K547" s="24" t="s">
        <v>46</v>
      </c>
      <c r="L547" s="25">
        <v>0</v>
      </c>
      <c r="M547" s="26">
        <v>0</v>
      </c>
      <c r="N547" s="26">
        <v>0</v>
      </c>
      <c r="O547" s="26">
        <v>0</v>
      </c>
      <c r="P547" s="27">
        <v>0</v>
      </c>
      <c r="Q547" s="28"/>
      <c r="R547" s="5">
        <f t="shared" si="62"/>
        <v>0</v>
      </c>
    </row>
    <row r="548" spans="1:18" ht="24" x14ac:dyDescent="0.2">
      <c r="A548" s="45" t="s">
        <v>979</v>
      </c>
      <c r="B548" s="77">
        <v>89866</v>
      </c>
      <c r="C548" s="24" t="s">
        <v>39</v>
      </c>
      <c r="D548" s="6" t="s">
        <v>980</v>
      </c>
      <c r="E548" s="24" t="s">
        <v>46</v>
      </c>
      <c r="F548" s="25">
        <v>28</v>
      </c>
      <c r="G548" s="76">
        <v>0.35709999999999997</v>
      </c>
      <c r="H548" s="77">
        <v>89866</v>
      </c>
      <c r="I548" s="24" t="s">
        <v>39</v>
      </c>
      <c r="J548" s="48" t="s">
        <v>981</v>
      </c>
      <c r="K548" s="45" t="s">
        <v>46</v>
      </c>
      <c r="L548" s="46">
        <v>18</v>
      </c>
      <c r="M548" s="78" t="str">
        <f>IFERROR(VLOOKUP(A548,#REF!,7,FALSE),"NÃO TEM")</f>
        <v>NÃO TEM</v>
      </c>
      <c r="N548" s="78" t="e">
        <f>M548*1.25</f>
        <v>#VALUE!</v>
      </c>
      <c r="O548" s="79" t="e">
        <f>N548*L548</f>
        <v>#VALUE!</v>
      </c>
      <c r="P548" s="47" t="e">
        <f>O548/$O$7</f>
        <v>#VALUE!</v>
      </c>
      <c r="Q548" s="23"/>
      <c r="R548" s="5" t="e">
        <f t="shared" si="62"/>
        <v>#VALUE!</v>
      </c>
    </row>
    <row r="549" spans="1:18" ht="24" x14ac:dyDescent="0.2">
      <c r="A549" s="24" t="s">
        <v>982</v>
      </c>
      <c r="B549" s="77">
        <v>72285</v>
      </c>
      <c r="C549" s="24" t="s">
        <v>39</v>
      </c>
      <c r="D549" s="6" t="s">
        <v>983</v>
      </c>
      <c r="E549" s="24" t="s">
        <v>46</v>
      </c>
      <c r="F549" s="25">
        <v>7</v>
      </c>
      <c r="G549" s="76">
        <v>0</v>
      </c>
      <c r="H549" s="77">
        <v>72285</v>
      </c>
      <c r="I549" s="24" t="s">
        <v>39</v>
      </c>
      <c r="J549" s="6" t="s">
        <v>983</v>
      </c>
      <c r="K549" s="24" t="s">
        <v>46</v>
      </c>
      <c r="L549" s="25">
        <v>0</v>
      </c>
      <c r="M549" s="26">
        <v>0</v>
      </c>
      <c r="N549" s="26">
        <v>0</v>
      </c>
      <c r="O549" s="26">
        <v>0</v>
      </c>
      <c r="P549" s="27">
        <v>0</v>
      </c>
      <c r="Q549" s="28"/>
      <c r="R549" s="5">
        <f t="shared" si="62"/>
        <v>0</v>
      </c>
    </row>
    <row r="550" spans="1:18" ht="24" x14ac:dyDescent="0.2">
      <c r="A550" s="14">
        <v>20</v>
      </c>
      <c r="B550" s="35"/>
      <c r="C550" s="35"/>
      <c r="D550" s="16" t="s">
        <v>984</v>
      </c>
      <c r="E550" s="36"/>
      <c r="F550" s="37"/>
      <c r="G550" s="35"/>
      <c r="H550" s="35"/>
      <c r="I550" s="14">
        <v>20</v>
      </c>
      <c r="J550" s="16" t="s">
        <v>984</v>
      </c>
      <c r="K550" s="36"/>
      <c r="L550" s="18">
        <v>1</v>
      </c>
      <c r="M550" s="38"/>
      <c r="N550" s="38"/>
      <c r="O550" s="20" t="e">
        <f>SUM(O552:O583)</f>
        <v>#VALUE!</v>
      </c>
      <c r="P550" s="21" t="e">
        <f>O550/$O$7</f>
        <v>#VALUE!</v>
      </c>
      <c r="Q550" s="22"/>
      <c r="R550" s="5">
        <f t="shared" si="62"/>
        <v>0</v>
      </c>
    </row>
    <row r="551" spans="1:18" x14ac:dyDescent="0.2">
      <c r="A551" s="4" t="s">
        <v>985</v>
      </c>
      <c r="B551" s="81"/>
      <c r="C551" s="81"/>
      <c r="D551" s="42" t="s">
        <v>986</v>
      </c>
      <c r="E551" s="40"/>
      <c r="F551" s="80"/>
      <c r="G551" s="81"/>
      <c r="H551" s="81"/>
      <c r="I551" s="4" t="s">
        <v>985</v>
      </c>
      <c r="J551" s="42" t="s">
        <v>986</v>
      </c>
      <c r="K551" s="40"/>
      <c r="L551" s="83">
        <v>1</v>
      </c>
      <c r="M551" s="43"/>
      <c r="N551" s="43"/>
      <c r="O551" s="43"/>
      <c r="P551" s="40"/>
      <c r="Q551" s="39"/>
      <c r="R551" s="5">
        <f t="shared" si="62"/>
        <v>0</v>
      </c>
    </row>
    <row r="552" spans="1:18" ht="24" x14ac:dyDescent="0.2">
      <c r="A552" s="45" t="s">
        <v>987</v>
      </c>
      <c r="B552" s="24" t="s">
        <v>988</v>
      </c>
      <c r="C552" s="24" t="s">
        <v>44</v>
      </c>
      <c r="D552" s="6" t="s">
        <v>1167</v>
      </c>
      <c r="E552" s="24" t="s">
        <v>46</v>
      </c>
      <c r="F552" s="25">
        <v>3</v>
      </c>
      <c r="G552" s="76">
        <v>0</v>
      </c>
      <c r="H552" s="77">
        <v>98302</v>
      </c>
      <c r="I552" s="24" t="s">
        <v>39</v>
      </c>
      <c r="J552" s="48" t="s">
        <v>1168</v>
      </c>
      <c r="K552" s="45" t="s">
        <v>46</v>
      </c>
      <c r="L552" s="46">
        <v>3</v>
      </c>
      <c r="M552" s="78" t="str">
        <f>IFERROR(VLOOKUP(A552,#REF!,7,FALSE),"NÃO TEM")</f>
        <v>NÃO TEM</v>
      </c>
      <c r="N552" s="78" t="e">
        <f t="shared" ref="N552:N562" si="66">M552*1.25</f>
        <v>#VALUE!</v>
      </c>
      <c r="O552" s="79" t="e">
        <f t="shared" ref="O552:O562" si="67">N552*L552</f>
        <v>#VALUE!</v>
      </c>
      <c r="P552" s="47" t="e">
        <f t="shared" ref="P552:P562" si="68">O552/$O$7</f>
        <v>#VALUE!</v>
      </c>
      <c r="Q552" s="23"/>
      <c r="R552" s="5" t="e">
        <f t="shared" si="62"/>
        <v>#VALUE!</v>
      </c>
    </row>
    <row r="553" spans="1:18" x14ac:dyDescent="0.2">
      <c r="A553" s="45" t="s">
        <v>989</v>
      </c>
      <c r="B553" s="77">
        <v>3320</v>
      </c>
      <c r="C553" s="24" t="s">
        <v>217</v>
      </c>
      <c r="D553" s="6" t="s">
        <v>990</v>
      </c>
      <c r="E553" s="24" t="s">
        <v>46</v>
      </c>
      <c r="F553" s="25">
        <v>1</v>
      </c>
      <c r="G553" s="76">
        <v>0</v>
      </c>
      <c r="H553" s="77">
        <v>7867</v>
      </c>
      <c r="I553" s="24" t="s">
        <v>217</v>
      </c>
      <c r="J553" s="48" t="s">
        <v>991</v>
      </c>
      <c r="K553" s="45" t="s">
        <v>46</v>
      </c>
      <c r="L553" s="46">
        <v>1</v>
      </c>
      <c r="M553" s="78" t="str">
        <f>IFERROR(VLOOKUP(A553,#REF!,7,FALSE),"NÃO TEM")</f>
        <v>NÃO TEM</v>
      </c>
      <c r="N553" s="78" t="e">
        <f t="shared" si="66"/>
        <v>#VALUE!</v>
      </c>
      <c r="O553" s="79" t="e">
        <f t="shared" si="67"/>
        <v>#VALUE!</v>
      </c>
      <c r="P553" s="47" t="e">
        <f t="shared" si="68"/>
        <v>#VALUE!</v>
      </c>
      <c r="Q553" s="23"/>
      <c r="R553" s="5" t="e">
        <f t="shared" si="62"/>
        <v>#VALUE!</v>
      </c>
    </row>
    <row r="554" spans="1:18" x14ac:dyDescent="0.2">
      <c r="A554" s="45" t="s">
        <v>992</v>
      </c>
      <c r="B554" s="77">
        <v>1089</v>
      </c>
      <c r="C554" s="24" t="s">
        <v>217</v>
      </c>
      <c r="D554" s="6" t="s">
        <v>993</v>
      </c>
      <c r="E554" s="24" t="s">
        <v>46</v>
      </c>
      <c r="F554" s="25">
        <v>2</v>
      </c>
      <c r="G554" s="76">
        <v>0</v>
      </c>
      <c r="H554" s="24" t="s">
        <v>994</v>
      </c>
      <c r="I554" s="24" t="s">
        <v>44</v>
      </c>
      <c r="J554" s="48" t="s">
        <v>993</v>
      </c>
      <c r="K554" s="45" t="s">
        <v>46</v>
      </c>
      <c r="L554" s="46">
        <v>2</v>
      </c>
      <c r="M554" s="78" t="str">
        <f>IFERROR(VLOOKUP(A554,#REF!,7,FALSE),"NÃO TEM")</f>
        <v>NÃO TEM</v>
      </c>
      <c r="N554" s="78" t="e">
        <f t="shared" si="66"/>
        <v>#VALUE!</v>
      </c>
      <c r="O554" s="79" t="e">
        <f t="shared" si="67"/>
        <v>#VALUE!</v>
      </c>
      <c r="P554" s="47" t="e">
        <f t="shared" si="68"/>
        <v>#VALUE!</v>
      </c>
      <c r="Q554" s="23"/>
      <c r="R554" s="5" t="e">
        <f t="shared" si="62"/>
        <v>#VALUE!</v>
      </c>
    </row>
    <row r="555" spans="1:18" x14ac:dyDescent="0.2">
      <c r="A555" s="45" t="s">
        <v>995</v>
      </c>
      <c r="B555" s="77">
        <v>1089</v>
      </c>
      <c r="C555" s="24" t="s">
        <v>217</v>
      </c>
      <c r="D555" s="6" t="s">
        <v>996</v>
      </c>
      <c r="E555" s="24" t="s">
        <v>46</v>
      </c>
      <c r="F555" s="25">
        <v>1</v>
      </c>
      <c r="G555" s="76">
        <v>0</v>
      </c>
      <c r="H555" s="24" t="s">
        <v>994</v>
      </c>
      <c r="I555" s="24" t="s">
        <v>44</v>
      </c>
      <c r="J555" s="48" t="s">
        <v>996</v>
      </c>
      <c r="K555" s="45" t="s">
        <v>46</v>
      </c>
      <c r="L555" s="46">
        <v>1</v>
      </c>
      <c r="M555" s="78" t="str">
        <f>IFERROR(VLOOKUP(A555,#REF!,7,FALSE),"NÃO TEM")</f>
        <v>NÃO TEM</v>
      </c>
      <c r="N555" s="78" t="e">
        <f t="shared" si="66"/>
        <v>#VALUE!</v>
      </c>
      <c r="O555" s="79" t="e">
        <f t="shared" si="67"/>
        <v>#VALUE!</v>
      </c>
      <c r="P555" s="47" t="e">
        <f t="shared" si="68"/>
        <v>#VALUE!</v>
      </c>
      <c r="Q555" s="23"/>
      <c r="R555" s="5" t="e">
        <f t="shared" si="62"/>
        <v>#VALUE!</v>
      </c>
    </row>
    <row r="556" spans="1:18" x14ac:dyDescent="0.2">
      <c r="A556" s="45" t="s">
        <v>997</v>
      </c>
      <c r="B556" s="77">
        <v>1089</v>
      </c>
      <c r="C556" s="24" t="s">
        <v>217</v>
      </c>
      <c r="D556" s="6" t="s">
        <v>998</v>
      </c>
      <c r="E556" s="24" t="s">
        <v>46</v>
      </c>
      <c r="F556" s="25">
        <v>2</v>
      </c>
      <c r="G556" s="76">
        <v>0</v>
      </c>
      <c r="H556" s="24" t="s">
        <v>994</v>
      </c>
      <c r="I556" s="24" t="s">
        <v>44</v>
      </c>
      <c r="J556" s="48" t="s">
        <v>998</v>
      </c>
      <c r="K556" s="45" t="s">
        <v>46</v>
      </c>
      <c r="L556" s="46">
        <v>2</v>
      </c>
      <c r="M556" s="78" t="str">
        <f>IFERROR(VLOOKUP(A556,#REF!,7,FALSE),"NÃO TEM")</f>
        <v>NÃO TEM</v>
      </c>
      <c r="N556" s="78" t="e">
        <f t="shared" si="66"/>
        <v>#VALUE!</v>
      </c>
      <c r="O556" s="79" t="e">
        <f t="shared" si="67"/>
        <v>#VALUE!</v>
      </c>
      <c r="P556" s="47" t="e">
        <f t="shared" si="68"/>
        <v>#VALUE!</v>
      </c>
      <c r="Q556" s="23"/>
      <c r="R556" s="5" t="e">
        <f t="shared" si="62"/>
        <v>#VALUE!</v>
      </c>
    </row>
    <row r="557" spans="1:18" x14ac:dyDescent="0.2">
      <c r="A557" s="45" t="s">
        <v>999</v>
      </c>
      <c r="B557" s="77">
        <v>1089</v>
      </c>
      <c r="C557" s="24" t="s">
        <v>217</v>
      </c>
      <c r="D557" s="6" t="s">
        <v>1000</v>
      </c>
      <c r="E557" s="24" t="s">
        <v>46</v>
      </c>
      <c r="F557" s="25">
        <v>1</v>
      </c>
      <c r="G557" s="76">
        <v>0</v>
      </c>
      <c r="H557" s="24" t="s">
        <v>994</v>
      </c>
      <c r="I557" s="24" t="s">
        <v>44</v>
      </c>
      <c r="J557" s="48" t="s">
        <v>1000</v>
      </c>
      <c r="K557" s="45" t="s">
        <v>46</v>
      </c>
      <c r="L557" s="46">
        <v>1</v>
      </c>
      <c r="M557" s="78" t="str">
        <f>IFERROR(VLOOKUP(A557,#REF!,7,FALSE),"NÃO TEM")</f>
        <v>NÃO TEM</v>
      </c>
      <c r="N557" s="78" t="e">
        <f t="shared" si="66"/>
        <v>#VALUE!</v>
      </c>
      <c r="O557" s="79" t="e">
        <f t="shared" si="67"/>
        <v>#VALUE!</v>
      </c>
      <c r="P557" s="47" t="e">
        <f t="shared" si="68"/>
        <v>#VALUE!</v>
      </c>
      <c r="Q557" s="23"/>
      <c r="R557" s="5" t="e">
        <f t="shared" si="62"/>
        <v>#VALUE!</v>
      </c>
    </row>
    <row r="558" spans="1:18" ht="24" x14ac:dyDescent="0.2">
      <c r="A558" s="45" t="s">
        <v>1001</v>
      </c>
      <c r="B558" s="81"/>
      <c r="C558" s="24" t="s">
        <v>214</v>
      </c>
      <c r="D558" s="6" t="s">
        <v>1002</v>
      </c>
      <c r="E558" s="24" t="s">
        <v>46</v>
      </c>
      <c r="F558" s="25">
        <v>1</v>
      </c>
      <c r="G558" s="76">
        <v>0</v>
      </c>
      <c r="H558" s="77">
        <v>9602</v>
      </c>
      <c r="I558" s="24" t="s">
        <v>217</v>
      </c>
      <c r="J558" s="48" t="s">
        <v>1002</v>
      </c>
      <c r="K558" s="45" t="s">
        <v>46</v>
      </c>
      <c r="L558" s="46">
        <v>1</v>
      </c>
      <c r="M558" s="78" t="str">
        <f>IFERROR(VLOOKUP(A558,#REF!,7,FALSE),"NÃO TEM")</f>
        <v>NÃO TEM</v>
      </c>
      <c r="N558" s="78" t="e">
        <f t="shared" si="66"/>
        <v>#VALUE!</v>
      </c>
      <c r="O558" s="79" t="e">
        <f t="shared" si="67"/>
        <v>#VALUE!</v>
      </c>
      <c r="P558" s="47" t="e">
        <f t="shared" si="68"/>
        <v>#VALUE!</v>
      </c>
      <c r="Q558" s="23"/>
      <c r="R558" s="5" t="e">
        <f t="shared" si="62"/>
        <v>#VALUE!</v>
      </c>
    </row>
    <row r="559" spans="1:18" x14ac:dyDescent="0.2">
      <c r="A559" s="45" t="s">
        <v>1003</v>
      </c>
      <c r="B559" s="24" t="s">
        <v>994</v>
      </c>
      <c r="C559" s="24" t="s">
        <v>44</v>
      </c>
      <c r="D559" s="6" t="s">
        <v>1004</v>
      </c>
      <c r="E559" s="24" t="s">
        <v>46</v>
      </c>
      <c r="F559" s="25">
        <v>2</v>
      </c>
      <c r="G559" s="76">
        <v>0</v>
      </c>
      <c r="H559" s="24" t="s">
        <v>994</v>
      </c>
      <c r="I559" s="24" t="s">
        <v>44</v>
      </c>
      <c r="J559" s="48" t="s">
        <v>1004</v>
      </c>
      <c r="K559" s="45" t="s">
        <v>46</v>
      </c>
      <c r="L559" s="46">
        <v>2</v>
      </c>
      <c r="M559" s="78" t="str">
        <f>IFERROR(VLOOKUP(A559,#REF!,7,FALSE),"NÃO TEM")</f>
        <v>NÃO TEM</v>
      </c>
      <c r="N559" s="78" t="e">
        <f t="shared" si="66"/>
        <v>#VALUE!</v>
      </c>
      <c r="O559" s="79" t="e">
        <f t="shared" si="67"/>
        <v>#VALUE!</v>
      </c>
      <c r="P559" s="47" t="e">
        <f t="shared" si="68"/>
        <v>#VALUE!</v>
      </c>
      <c r="Q559" s="23"/>
      <c r="R559" s="5" t="e">
        <f t="shared" si="62"/>
        <v>#VALUE!</v>
      </c>
    </row>
    <row r="560" spans="1:18" x14ac:dyDescent="0.2">
      <c r="A560" s="45" t="s">
        <v>1005</v>
      </c>
      <c r="B560" s="24" t="s">
        <v>1006</v>
      </c>
      <c r="C560" s="24" t="s">
        <v>44</v>
      </c>
      <c r="D560" s="6" t="s">
        <v>1007</v>
      </c>
      <c r="E560" s="24" t="s">
        <v>46</v>
      </c>
      <c r="F560" s="25">
        <v>2</v>
      </c>
      <c r="G560" s="76">
        <v>0</v>
      </c>
      <c r="H560" s="24" t="s">
        <v>1006</v>
      </c>
      <c r="I560" s="24" t="s">
        <v>44</v>
      </c>
      <c r="J560" s="48" t="s">
        <v>1007</v>
      </c>
      <c r="K560" s="45" t="s">
        <v>46</v>
      </c>
      <c r="L560" s="46">
        <v>2</v>
      </c>
      <c r="M560" s="78" t="str">
        <f>IFERROR(VLOOKUP(A560,#REF!,7,FALSE),"NÃO TEM")</f>
        <v>NÃO TEM</v>
      </c>
      <c r="N560" s="78" t="e">
        <f t="shared" si="66"/>
        <v>#VALUE!</v>
      </c>
      <c r="O560" s="79" t="e">
        <f t="shared" si="67"/>
        <v>#VALUE!</v>
      </c>
      <c r="P560" s="47" t="e">
        <f t="shared" si="68"/>
        <v>#VALUE!</v>
      </c>
      <c r="Q560" s="23"/>
      <c r="R560" s="5" t="e">
        <f t="shared" si="62"/>
        <v>#VALUE!</v>
      </c>
    </row>
    <row r="561" spans="1:18" ht="24" x14ac:dyDescent="0.2">
      <c r="A561" s="45" t="s">
        <v>1517</v>
      </c>
      <c r="B561" s="77">
        <v>8439</v>
      </c>
      <c r="C561" s="24" t="s">
        <v>217</v>
      </c>
      <c r="D561" s="40" t="s">
        <v>1398</v>
      </c>
      <c r="E561" s="24" t="s">
        <v>46</v>
      </c>
      <c r="F561" s="25">
        <v>1</v>
      </c>
      <c r="G561" s="76">
        <v>0</v>
      </c>
      <c r="H561" s="77">
        <v>8782</v>
      </c>
      <c r="I561" s="24" t="s">
        <v>217</v>
      </c>
      <c r="J561" s="44" t="s">
        <v>1398</v>
      </c>
      <c r="K561" s="45" t="s">
        <v>46</v>
      </c>
      <c r="L561" s="46">
        <v>1</v>
      </c>
      <c r="M561" s="78" t="str">
        <f>IFERROR(VLOOKUP(A561,#REF!,7,FALSE),"NÃO TEM")</f>
        <v>NÃO TEM</v>
      </c>
      <c r="N561" s="78" t="e">
        <f t="shared" si="66"/>
        <v>#VALUE!</v>
      </c>
      <c r="O561" s="79" t="e">
        <f t="shared" si="67"/>
        <v>#VALUE!</v>
      </c>
      <c r="P561" s="47" t="e">
        <f t="shared" si="68"/>
        <v>#VALUE!</v>
      </c>
      <c r="Q561" s="23"/>
      <c r="R561" s="5" t="e">
        <f t="shared" si="62"/>
        <v>#VALUE!</v>
      </c>
    </row>
    <row r="562" spans="1:18" ht="24" x14ac:dyDescent="0.2">
      <c r="A562" s="45" t="s">
        <v>1518</v>
      </c>
      <c r="B562" s="81"/>
      <c r="C562" s="24" t="s">
        <v>214</v>
      </c>
      <c r="D562" s="40" t="s">
        <v>1399</v>
      </c>
      <c r="E562" s="24" t="s">
        <v>46</v>
      </c>
      <c r="F562" s="25">
        <v>2</v>
      </c>
      <c r="G562" s="76">
        <v>0</v>
      </c>
      <c r="H562" s="77">
        <v>4</v>
      </c>
      <c r="I562" s="24" t="s">
        <v>337</v>
      </c>
      <c r="J562" s="48" t="s">
        <v>1008</v>
      </c>
      <c r="K562" s="45" t="s">
        <v>46</v>
      </c>
      <c r="L562" s="46">
        <v>2</v>
      </c>
      <c r="M562" s="78" t="str">
        <f>IFERROR(VLOOKUP(A562,#REF!,7,FALSE),"NÃO TEM")</f>
        <v>NÃO TEM</v>
      </c>
      <c r="N562" s="78" t="e">
        <f t="shared" si="66"/>
        <v>#VALUE!</v>
      </c>
      <c r="O562" s="79" t="e">
        <f t="shared" si="67"/>
        <v>#VALUE!</v>
      </c>
      <c r="P562" s="47" t="e">
        <f t="shared" si="68"/>
        <v>#VALUE!</v>
      </c>
      <c r="Q562" s="23"/>
      <c r="R562" s="5" t="e">
        <f t="shared" si="62"/>
        <v>#VALUE!</v>
      </c>
    </row>
    <row r="563" spans="1:18" x14ac:dyDescent="0.2">
      <c r="A563" s="4" t="s">
        <v>1009</v>
      </c>
      <c r="B563" s="81"/>
      <c r="C563" s="81"/>
      <c r="D563" s="42" t="s">
        <v>1010</v>
      </c>
      <c r="E563" s="40"/>
      <c r="F563" s="80"/>
      <c r="G563" s="81"/>
      <c r="H563" s="81"/>
      <c r="I563" s="4" t="s">
        <v>1009</v>
      </c>
      <c r="J563" s="42" t="s">
        <v>1010</v>
      </c>
      <c r="K563" s="40"/>
      <c r="L563" s="83">
        <v>1</v>
      </c>
      <c r="M563" s="43"/>
      <c r="N563" s="43"/>
      <c r="O563" s="43"/>
      <c r="P563" s="40"/>
      <c r="Q563" s="39"/>
      <c r="R563" s="5">
        <f t="shared" si="62"/>
        <v>0</v>
      </c>
    </row>
    <row r="564" spans="1:18" x14ac:dyDescent="0.2">
      <c r="A564" s="45" t="s">
        <v>1011</v>
      </c>
      <c r="B564" s="24" t="s">
        <v>1012</v>
      </c>
      <c r="C564" s="24" t="s">
        <v>44</v>
      </c>
      <c r="D564" s="6" t="s">
        <v>1013</v>
      </c>
      <c r="E564" s="24" t="s">
        <v>63</v>
      </c>
      <c r="F564" s="25">
        <v>1268.5</v>
      </c>
      <c r="G564" s="76">
        <v>0</v>
      </c>
      <c r="H564" s="24" t="s">
        <v>1012</v>
      </c>
      <c r="I564" s="24" t="s">
        <v>44</v>
      </c>
      <c r="J564" s="48" t="s">
        <v>1013</v>
      </c>
      <c r="K564" s="45" t="s">
        <v>63</v>
      </c>
      <c r="L564" s="46">
        <v>1258.9000000000001</v>
      </c>
      <c r="M564" s="78" t="str">
        <f>IFERROR(VLOOKUP(A564,#REF!,7,FALSE),"NÃO TEM")</f>
        <v>NÃO TEM</v>
      </c>
      <c r="N564" s="78" t="e">
        <f>M564*1.25</f>
        <v>#VALUE!</v>
      </c>
      <c r="O564" s="79" t="e">
        <f>N564*L564</f>
        <v>#VALUE!</v>
      </c>
      <c r="P564" s="47" t="e">
        <f>O564/$O$7</f>
        <v>#VALUE!</v>
      </c>
      <c r="Q564" s="23"/>
      <c r="R564" s="5" t="e">
        <f t="shared" si="62"/>
        <v>#VALUE!</v>
      </c>
    </row>
    <row r="565" spans="1:18" x14ac:dyDescent="0.2">
      <c r="A565" s="45" t="s">
        <v>1014</v>
      </c>
      <c r="B565" s="24" t="s">
        <v>1015</v>
      </c>
      <c r="C565" s="24" t="s">
        <v>44</v>
      </c>
      <c r="D565" s="6" t="s">
        <v>1016</v>
      </c>
      <c r="E565" s="24" t="s">
        <v>63</v>
      </c>
      <c r="F565" s="25">
        <v>341</v>
      </c>
      <c r="G565" s="76">
        <v>0</v>
      </c>
      <c r="H565" s="24" t="s">
        <v>1015</v>
      </c>
      <c r="I565" s="24" t="s">
        <v>44</v>
      </c>
      <c r="J565" s="48" t="s">
        <v>1016</v>
      </c>
      <c r="K565" s="45" t="s">
        <v>63</v>
      </c>
      <c r="L565" s="46">
        <v>171.65</v>
      </c>
      <c r="M565" s="78" t="str">
        <f>IFERROR(VLOOKUP(A565,#REF!,7,FALSE),"NÃO TEM")</f>
        <v>NÃO TEM</v>
      </c>
      <c r="N565" s="78" t="e">
        <f>M565*1.25</f>
        <v>#VALUE!</v>
      </c>
      <c r="O565" s="79" t="e">
        <f>N565*L565</f>
        <v>#VALUE!</v>
      </c>
      <c r="P565" s="47" t="e">
        <f>O565/$O$7</f>
        <v>#VALUE!</v>
      </c>
      <c r="Q565" s="23"/>
      <c r="R565" s="5" t="e">
        <f t="shared" si="62"/>
        <v>#VALUE!</v>
      </c>
    </row>
    <row r="566" spans="1:18" x14ac:dyDescent="0.2">
      <c r="A566" s="4" t="s">
        <v>1017</v>
      </c>
      <c r="B566" s="81"/>
      <c r="C566" s="81"/>
      <c r="D566" s="42" t="s">
        <v>1018</v>
      </c>
      <c r="E566" s="40"/>
      <c r="F566" s="80"/>
      <c r="G566" s="81"/>
      <c r="H566" s="81"/>
      <c r="I566" s="4" t="s">
        <v>1017</v>
      </c>
      <c r="J566" s="42" t="s">
        <v>1018</v>
      </c>
      <c r="K566" s="40"/>
      <c r="L566" s="83">
        <v>1</v>
      </c>
      <c r="M566" s="43"/>
      <c r="N566" s="43"/>
      <c r="O566" s="43"/>
      <c r="P566" s="40"/>
      <c r="Q566" s="39"/>
      <c r="R566" s="5">
        <f t="shared" si="62"/>
        <v>0</v>
      </c>
    </row>
    <row r="567" spans="1:18" ht="24" x14ac:dyDescent="0.2">
      <c r="A567" s="45" t="s">
        <v>1019</v>
      </c>
      <c r="B567" s="81"/>
      <c r="C567" s="24" t="s">
        <v>214</v>
      </c>
      <c r="D567" s="6" t="s">
        <v>1169</v>
      </c>
      <c r="E567" s="24" t="s">
        <v>46</v>
      </c>
      <c r="F567" s="25">
        <v>28</v>
      </c>
      <c r="G567" s="76">
        <v>0</v>
      </c>
      <c r="H567" s="24" t="s">
        <v>1020</v>
      </c>
      <c r="I567" s="24" t="s">
        <v>44</v>
      </c>
      <c r="J567" s="44" t="s">
        <v>1169</v>
      </c>
      <c r="K567" s="45" t="s">
        <v>46</v>
      </c>
      <c r="L567" s="46">
        <v>28</v>
      </c>
      <c r="M567" s="78" t="str">
        <f>IFERROR(VLOOKUP(A567,#REF!,7,FALSE),"NÃO TEM")</f>
        <v>NÃO TEM</v>
      </c>
      <c r="N567" s="78" t="e">
        <f>M567*1.25</f>
        <v>#VALUE!</v>
      </c>
      <c r="O567" s="79" t="e">
        <f>N567*L567</f>
        <v>#VALUE!</v>
      </c>
      <c r="P567" s="47" t="e">
        <f>O567/$O$7</f>
        <v>#VALUE!</v>
      </c>
      <c r="Q567" s="23"/>
      <c r="R567" s="5" t="e">
        <f t="shared" si="62"/>
        <v>#VALUE!</v>
      </c>
    </row>
    <row r="568" spans="1:18" x14ac:dyDescent="0.2">
      <c r="A568" s="4" t="s">
        <v>1021</v>
      </c>
      <c r="B568" s="81"/>
      <c r="C568" s="81"/>
      <c r="D568" s="42" t="s">
        <v>1022</v>
      </c>
      <c r="E568" s="40"/>
      <c r="F568" s="80"/>
      <c r="G568" s="81"/>
      <c r="H568" s="81"/>
      <c r="I568" s="4" t="s">
        <v>1021</v>
      </c>
      <c r="J568" s="42" t="s">
        <v>1022</v>
      </c>
      <c r="K568" s="40"/>
      <c r="L568" s="83">
        <v>1</v>
      </c>
      <c r="M568" s="43"/>
      <c r="N568" s="43"/>
      <c r="O568" s="43"/>
      <c r="P568" s="40"/>
      <c r="Q568" s="39"/>
      <c r="R568" s="5">
        <f t="shared" si="62"/>
        <v>0</v>
      </c>
    </row>
    <row r="569" spans="1:18" ht="24" x14ac:dyDescent="0.2">
      <c r="A569" s="45" t="s">
        <v>1023</v>
      </c>
      <c r="B569" s="81"/>
      <c r="C569" s="24" t="s">
        <v>214</v>
      </c>
      <c r="D569" s="6" t="s">
        <v>1024</v>
      </c>
      <c r="E569" s="24" t="s">
        <v>46</v>
      </c>
      <c r="F569" s="25">
        <v>28</v>
      </c>
      <c r="G569" s="76">
        <v>0</v>
      </c>
      <c r="H569" s="77">
        <v>98307</v>
      </c>
      <c r="I569" s="24" t="s">
        <v>39</v>
      </c>
      <c r="J569" s="48" t="s">
        <v>1025</v>
      </c>
      <c r="K569" s="45" t="s">
        <v>46</v>
      </c>
      <c r="L569" s="46">
        <v>28</v>
      </c>
      <c r="M569" s="78" t="str">
        <f>IFERROR(VLOOKUP(A569,#REF!,7,FALSE),"NÃO TEM")</f>
        <v>NÃO TEM</v>
      </c>
      <c r="N569" s="78" t="e">
        <f>M569*1.25</f>
        <v>#VALUE!</v>
      </c>
      <c r="O569" s="79" t="e">
        <f>N569*L569</f>
        <v>#VALUE!</v>
      </c>
      <c r="P569" s="47" t="e">
        <f>O569/$O$7</f>
        <v>#VALUE!</v>
      </c>
      <c r="Q569" s="23"/>
      <c r="R569" s="5" t="e">
        <f t="shared" si="62"/>
        <v>#VALUE!</v>
      </c>
    </row>
    <row r="570" spans="1:18" ht="24" x14ac:dyDescent="0.2">
      <c r="A570" s="45" t="s">
        <v>1026</v>
      </c>
      <c r="B570" s="81"/>
      <c r="C570" s="24" t="s">
        <v>214</v>
      </c>
      <c r="D570" s="6" t="s">
        <v>1027</v>
      </c>
      <c r="E570" s="24" t="s">
        <v>46</v>
      </c>
      <c r="F570" s="25">
        <v>14</v>
      </c>
      <c r="G570" s="76">
        <v>0</v>
      </c>
      <c r="H570" s="77">
        <v>98307</v>
      </c>
      <c r="I570" s="24" t="s">
        <v>39</v>
      </c>
      <c r="J570" s="48" t="s">
        <v>1028</v>
      </c>
      <c r="K570" s="45" t="s">
        <v>46</v>
      </c>
      <c r="L570" s="46">
        <v>14</v>
      </c>
      <c r="M570" s="78" t="str">
        <f>IFERROR(VLOOKUP(A570,#REF!,7,FALSE),"NÃO TEM")</f>
        <v>NÃO TEM</v>
      </c>
      <c r="N570" s="78" t="e">
        <f>M570*1.25</f>
        <v>#VALUE!</v>
      </c>
      <c r="O570" s="79" t="e">
        <f>N570*L570</f>
        <v>#VALUE!</v>
      </c>
      <c r="P570" s="47" t="e">
        <f>O570/$O$7</f>
        <v>#VALUE!</v>
      </c>
      <c r="Q570" s="23"/>
      <c r="R570" s="5" t="e">
        <f t="shared" si="62"/>
        <v>#VALUE!</v>
      </c>
    </row>
    <row r="571" spans="1:18" ht="24" x14ac:dyDescent="0.2">
      <c r="A571" s="24" t="s">
        <v>1029</v>
      </c>
      <c r="B571" s="81"/>
      <c r="C571" s="24" t="s">
        <v>214</v>
      </c>
      <c r="D571" s="6" t="s">
        <v>1030</v>
      </c>
      <c r="E571" s="24" t="s">
        <v>46</v>
      </c>
      <c r="F571" s="25">
        <v>1</v>
      </c>
      <c r="G571" s="76">
        <v>0</v>
      </c>
      <c r="H571" s="81"/>
      <c r="I571" s="24" t="s">
        <v>214</v>
      </c>
      <c r="J571" s="6" t="s">
        <v>1030</v>
      </c>
      <c r="K571" s="24" t="s">
        <v>46</v>
      </c>
      <c r="L571" s="25">
        <v>0</v>
      </c>
      <c r="M571" s="26">
        <v>0</v>
      </c>
      <c r="N571" s="26">
        <v>0</v>
      </c>
      <c r="O571" s="26">
        <v>0</v>
      </c>
      <c r="P571" s="27">
        <v>0</v>
      </c>
      <c r="Q571" s="28"/>
      <c r="R571" s="5">
        <f t="shared" si="62"/>
        <v>0</v>
      </c>
    </row>
    <row r="572" spans="1:18" ht="24" x14ac:dyDescent="0.2">
      <c r="A572" s="30" t="s">
        <v>1031</v>
      </c>
      <c r="B572" s="24" t="s">
        <v>47</v>
      </c>
      <c r="C572" s="24" t="s">
        <v>47</v>
      </c>
      <c r="D572" s="6" t="s">
        <v>18</v>
      </c>
      <c r="E572" s="40"/>
      <c r="F572" s="80"/>
      <c r="G572" s="81"/>
      <c r="H572" s="77">
        <v>13429</v>
      </c>
      <c r="I572" s="24" t="s">
        <v>217</v>
      </c>
      <c r="J572" s="29" t="s">
        <v>1032</v>
      </c>
      <c r="K572" s="30" t="s">
        <v>46</v>
      </c>
      <c r="L572" s="31">
        <v>16</v>
      </c>
      <c r="M572" s="32" t="str">
        <f>IFERROR(VLOOKUP(A572,#REF!,7,FALSE),"NÃO TEM")</f>
        <v>NÃO TEM</v>
      </c>
      <c r="N572" s="32" t="e">
        <f>M572*1.25</f>
        <v>#VALUE!</v>
      </c>
      <c r="O572" s="32" t="e">
        <f>N572*L572</f>
        <v>#VALUE!</v>
      </c>
      <c r="P572" s="33" t="e">
        <f>O572/$O$7</f>
        <v>#VALUE!</v>
      </c>
      <c r="Q572" s="34"/>
      <c r="R572" s="5" t="e">
        <f t="shared" si="62"/>
        <v>#VALUE!</v>
      </c>
    </row>
    <row r="573" spans="1:18" x14ac:dyDescent="0.2">
      <c r="A573" s="4" t="s">
        <v>1033</v>
      </c>
      <c r="B573" s="81"/>
      <c r="C573" s="81"/>
      <c r="D573" s="42" t="s">
        <v>1034</v>
      </c>
      <c r="E573" s="40"/>
      <c r="F573" s="80"/>
      <c r="G573" s="81"/>
      <c r="H573" s="81"/>
      <c r="I573" s="4" t="s">
        <v>1033</v>
      </c>
      <c r="J573" s="42" t="s">
        <v>1034</v>
      </c>
      <c r="K573" s="40"/>
      <c r="L573" s="83">
        <v>1</v>
      </c>
      <c r="M573" s="43"/>
      <c r="N573" s="43"/>
      <c r="O573" s="43"/>
      <c r="P573" s="40"/>
      <c r="Q573" s="39"/>
      <c r="R573" s="5">
        <f t="shared" si="62"/>
        <v>0</v>
      </c>
    </row>
    <row r="574" spans="1:18" ht="24" x14ac:dyDescent="0.2">
      <c r="A574" s="45" t="s">
        <v>1035</v>
      </c>
      <c r="B574" s="77">
        <v>83446</v>
      </c>
      <c r="C574" s="24" t="s">
        <v>39</v>
      </c>
      <c r="D574" s="40" t="s">
        <v>1400</v>
      </c>
      <c r="E574" s="24" t="s">
        <v>46</v>
      </c>
      <c r="F574" s="25">
        <v>5</v>
      </c>
      <c r="G574" s="76">
        <v>0</v>
      </c>
      <c r="H574" s="77">
        <v>8075</v>
      </c>
      <c r="I574" s="24" t="s">
        <v>217</v>
      </c>
      <c r="J574" s="44" t="s">
        <v>1401</v>
      </c>
      <c r="K574" s="45" t="s">
        <v>46</v>
      </c>
      <c r="L574" s="46">
        <v>5</v>
      </c>
      <c r="M574" s="78" t="str">
        <f>IFERROR(VLOOKUP(A574,#REF!,7,FALSE),"NÃO TEM")</f>
        <v>NÃO TEM</v>
      </c>
      <c r="N574" s="78" t="e">
        <f>M574*1.25</f>
        <v>#VALUE!</v>
      </c>
      <c r="O574" s="79" t="e">
        <f>N574*L574</f>
        <v>#VALUE!</v>
      </c>
      <c r="P574" s="47" t="e">
        <f>O574/$O$7</f>
        <v>#VALUE!</v>
      </c>
      <c r="Q574" s="23"/>
      <c r="R574" s="5" t="e">
        <f t="shared" si="62"/>
        <v>#VALUE!</v>
      </c>
    </row>
    <row r="575" spans="1:18" ht="24" x14ac:dyDescent="0.2">
      <c r="A575" s="45" t="s">
        <v>1036</v>
      </c>
      <c r="B575" s="77">
        <v>83387</v>
      </c>
      <c r="C575" s="24" t="s">
        <v>39</v>
      </c>
      <c r="D575" s="6" t="s">
        <v>1037</v>
      </c>
      <c r="E575" s="24" t="s">
        <v>46</v>
      </c>
      <c r="F575" s="25">
        <v>41</v>
      </c>
      <c r="G575" s="76">
        <v>0.78049999999999997</v>
      </c>
      <c r="H575" s="77">
        <v>91940</v>
      </c>
      <c r="I575" s="24" t="s">
        <v>39</v>
      </c>
      <c r="J575" s="48" t="s">
        <v>883</v>
      </c>
      <c r="K575" s="45" t="s">
        <v>46</v>
      </c>
      <c r="L575" s="46">
        <v>9</v>
      </c>
      <c r="M575" s="78" t="str">
        <f>IFERROR(VLOOKUP(A575,#REF!,7,FALSE),"NÃO TEM")</f>
        <v>NÃO TEM</v>
      </c>
      <c r="N575" s="78" t="e">
        <f>M575*1.25</f>
        <v>#VALUE!</v>
      </c>
      <c r="O575" s="79" t="e">
        <f>N575*L575</f>
        <v>#VALUE!</v>
      </c>
      <c r="P575" s="47" t="e">
        <f>O575/$O$7</f>
        <v>#VALUE!</v>
      </c>
      <c r="Q575" s="23"/>
      <c r="R575" s="5" t="e">
        <f t="shared" si="62"/>
        <v>#VALUE!</v>
      </c>
    </row>
    <row r="576" spans="1:18" x14ac:dyDescent="0.2">
      <c r="A576" s="4" t="s">
        <v>1038</v>
      </c>
      <c r="B576" s="81"/>
      <c r="C576" s="81"/>
      <c r="D576" s="42" t="s">
        <v>868</v>
      </c>
      <c r="E576" s="40"/>
      <c r="F576" s="80"/>
      <c r="G576" s="81"/>
      <c r="H576" s="81"/>
      <c r="I576" s="4" t="s">
        <v>1038</v>
      </c>
      <c r="J576" s="42" t="s">
        <v>868</v>
      </c>
      <c r="K576" s="40"/>
      <c r="L576" s="83">
        <v>1</v>
      </c>
      <c r="M576" s="43"/>
      <c r="N576" s="43"/>
      <c r="O576" s="43"/>
      <c r="P576" s="40"/>
      <c r="Q576" s="39"/>
      <c r="R576" s="5">
        <f t="shared" si="62"/>
        <v>0</v>
      </c>
    </row>
    <row r="577" spans="1:18" ht="24" x14ac:dyDescent="0.2">
      <c r="A577" s="24" t="s">
        <v>1039</v>
      </c>
      <c r="B577" s="77">
        <v>72935</v>
      </c>
      <c r="C577" s="24" t="s">
        <v>39</v>
      </c>
      <c r="D577" s="6" t="s">
        <v>1040</v>
      </c>
      <c r="E577" s="24" t="s">
        <v>63</v>
      </c>
      <c r="F577" s="25">
        <v>1.3</v>
      </c>
      <c r="G577" s="76">
        <v>0</v>
      </c>
      <c r="H577" s="77">
        <v>91836</v>
      </c>
      <c r="I577" s="24" t="s">
        <v>39</v>
      </c>
      <c r="J577" s="6" t="s">
        <v>1040</v>
      </c>
      <c r="K577" s="24" t="s">
        <v>63</v>
      </c>
      <c r="L577" s="25">
        <v>0</v>
      </c>
      <c r="M577" s="26">
        <v>0</v>
      </c>
      <c r="N577" s="26">
        <v>0</v>
      </c>
      <c r="O577" s="26">
        <v>0</v>
      </c>
      <c r="P577" s="27">
        <v>0</v>
      </c>
      <c r="Q577" s="28"/>
      <c r="R577" s="5">
        <f t="shared" si="62"/>
        <v>0</v>
      </c>
    </row>
    <row r="578" spans="1:18" ht="24" x14ac:dyDescent="0.2">
      <c r="A578" s="45" t="s">
        <v>1041</v>
      </c>
      <c r="B578" s="77">
        <v>72934</v>
      </c>
      <c r="C578" s="24" t="s">
        <v>39</v>
      </c>
      <c r="D578" s="6" t="s">
        <v>1042</v>
      </c>
      <c r="E578" s="24" t="s">
        <v>63</v>
      </c>
      <c r="F578" s="25">
        <v>119.3</v>
      </c>
      <c r="G578" s="76">
        <v>0.23719999999999999</v>
      </c>
      <c r="H578" s="77">
        <v>91834</v>
      </c>
      <c r="I578" s="24" t="s">
        <v>39</v>
      </c>
      <c r="J578" s="48" t="s">
        <v>1042</v>
      </c>
      <c r="K578" s="45" t="s">
        <v>63</v>
      </c>
      <c r="L578" s="46">
        <v>91</v>
      </c>
      <c r="M578" s="78" t="str">
        <f>IFERROR(VLOOKUP(A578,#REF!,7,FALSE),"NÃO TEM")</f>
        <v>NÃO TEM</v>
      </c>
      <c r="N578" s="78" t="e">
        <f>M578*1.25</f>
        <v>#VALUE!</v>
      </c>
      <c r="O578" s="79" t="e">
        <f>N578*L578</f>
        <v>#VALUE!</v>
      </c>
      <c r="P578" s="47" t="e">
        <f>O578/$O$7</f>
        <v>#VALUE!</v>
      </c>
      <c r="Q578" s="23"/>
      <c r="R578" s="5" t="e">
        <f t="shared" si="62"/>
        <v>#VALUE!</v>
      </c>
    </row>
    <row r="579" spans="1:18" ht="24" x14ac:dyDescent="0.2">
      <c r="A579" s="45" t="s">
        <v>1043</v>
      </c>
      <c r="B579" s="77">
        <v>72309</v>
      </c>
      <c r="C579" s="24" t="s">
        <v>39</v>
      </c>
      <c r="D579" s="40" t="s">
        <v>1402</v>
      </c>
      <c r="E579" s="24" t="s">
        <v>63</v>
      </c>
      <c r="F579" s="25">
        <v>50.4</v>
      </c>
      <c r="G579" s="76">
        <v>0</v>
      </c>
      <c r="H579" s="77">
        <v>97498</v>
      </c>
      <c r="I579" s="24" t="s">
        <v>39</v>
      </c>
      <c r="J579" s="44" t="s">
        <v>1402</v>
      </c>
      <c r="K579" s="45" t="s">
        <v>63</v>
      </c>
      <c r="L579" s="46">
        <v>33.21</v>
      </c>
      <c r="M579" s="78" t="str">
        <f>IFERROR(VLOOKUP(A579,#REF!,7,FALSE),"NÃO TEM")</f>
        <v>NÃO TEM</v>
      </c>
      <c r="N579" s="78" t="e">
        <f>M579*1.25</f>
        <v>#VALUE!</v>
      </c>
      <c r="O579" s="79" t="e">
        <f>N579*L579</f>
        <v>#VALUE!</v>
      </c>
      <c r="P579" s="47" t="e">
        <f>O579/$O$7</f>
        <v>#VALUE!</v>
      </c>
      <c r="Q579" s="23"/>
      <c r="R579" s="5" t="e">
        <f t="shared" si="62"/>
        <v>#VALUE!</v>
      </c>
    </row>
    <row r="580" spans="1:18" ht="24" x14ac:dyDescent="0.2">
      <c r="A580" s="24" t="s">
        <v>1044</v>
      </c>
      <c r="B580" s="77">
        <v>72310</v>
      </c>
      <c r="C580" s="24" t="s">
        <v>39</v>
      </c>
      <c r="D580" s="40" t="s">
        <v>1403</v>
      </c>
      <c r="E580" s="24" t="s">
        <v>63</v>
      </c>
      <c r="F580" s="25">
        <v>4.0999999999999996</v>
      </c>
      <c r="G580" s="76">
        <v>0</v>
      </c>
      <c r="H580" s="77">
        <v>13375</v>
      </c>
      <c r="I580" s="24" t="s">
        <v>217</v>
      </c>
      <c r="J580" s="6" t="s">
        <v>1045</v>
      </c>
      <c r="K580" s="24" t="s">
        <v>63</v>
      </c>
      <c r="L580" s="25">
        <v>0</v>
      </c>
      <c r="M580" s="26">
        <v>0</v>
      </c>
      <c r="N580" s="26">
        <v>0</v>
      </c>
      <c r="O580" s="26">
        <v>0</v>
      </c>
      <c r="P580" s="27">
        <v>0</v>
      </c>
      <c r="Q580" s="28"/>
      <c r="R580" s="5">
        <f t="shared" si="62"/>
        <v>0</v>
      </c>
    </row>
    <row r="581" spans="1:18" ht="24" x14ac:dyDescent="0.2">
      <c r="A581" s="45" t="s">
        <v>1046</v>
      </c>
      <c r="B581" s="77">
        <v>72311</v>
      </c>
      <c r="C581" s="24" t="s">
        <v>39</v>
      </c>
      <c r="D581" s="40" t="s">
        <v>1404</v>
      </c>
      <c r="E581" s="24" t="s">
        <v>63</v>
      </c>
      <c r="F581" s="25">
        <v>22</v>
      </c>
      <c r="G581" s="76">
        <v>0</v>
      </c>
      <c r="H581" s="77">
        <v>92335</v>
      </c>
      <c r="I581" s="24" t="s">
        <v>39</v>
      </c>
      <c r="J581" s="48" t="s">
        <v>1047</v>
      </c>
      <c r="K581" s="45" t="s">
        <v>63</v>
      </c>
      <c r="L581" s="46">
        <v>22.5</v>
      </c>
      <c r="M581" s="78" t="str">
        <f>IFERROR(VLOOKUP(A581,#REF!,7,FALSE),"NÃO TEM")</f>
        <v>NÃO TEM</v>
      </c>
      <c r="N581" s="78" t="e">
        <f>M581*1.25</f>
        <v>#VALUE!</v>
      </c>
      <c r="O581" s="79" t="e">
        <f>N581*L581</f>
        <v>#VALUE!</v>
      </c>
      <c r="P581" s="47" t="e">
        <f>O581/$O$7</f>
        <v>#VALUE!</v>
      </c>
      <c r="Q581" s="23"/>
      <c r="R581" s="5" t="e">
        <f t="shared" si="62"/>
        <v>#VALUE!</v>
      </c>
    </row>
    <row r="582" spans="1:18" ht="24" x14ac:dyDescent="0.2">
      <c r="A582" s="24" t="s">
        <v>1048</v>
      </c>
      <c r="B582" s="24" t="s">
        <v>916</v>
      </c>
      <c r="C582" s="24" t="s">
        <v>44</v>
      </c>
      <c r="D582" s="40" t="s">
        <v>1405</v>
      </c>
      <c r="E582" s="24" t="s">
        <v>63</v>
      </c>
      <c r="F582" s="25">
        <v>77.739999999999995</v>
      </c>
      <c r="G582" s="76">
        <v>0</v>
      </c>
      <c r="H582" s="24" t="s">
        <v>916</v>
      </c>
      <c r="I582" s="24" t="s">
        <v>44</v>
      </c>
      <c r="J582" s="40" t="s">
        <v>1406</v>
      </c>
      <c r="K582" s="24" t="s">
        <v>63</v>
      </c>
      <c r="L582" s="25">
        <v>0</v>
      </c>
      <c r="M582" s="26">
        <v>0</v>
      </c>
      <c r="N582" s="26">
        <v>0</v>
      </c>
      <c r="O582" s="26">
        <v>0</v>
      </c>
      <c r="P582" s="27">
        <v>0</v>
      </c>
      <c r="Q582" s="28"/>
      <c r="R582" s="5">
        <f t="shared" si="62"/>
        <v>0</v>
      </c>
    </row>
    <row r="583" spans="1:18" ht="24" x14ac:dyDescent="0.2">
      <c r="A583" s="30" t="s">
        <v>1049</v>
      </c>
      <c r="B583" s="24" t="s">
        <v>47</v>
      </c>
      <c r="C583" s="24" t="s">
        <v>47</v>
      </c>
      <c r="D583" s="6" t="s">
        <v>18</v>
      </c>
      <c r="E583" s="40"/>
      <c r="F583" s="80"/>
      <c r="G583" s="81"/>
      <c r="H583" s="24" t="s">
        <v>916</v>
      </c>
      <c r="I583" s="24" t="s">
        <v>44</v>
      </c>
      <c r="J583" s="56" t="s">
        <v>1407</v>
      </c>
      <c r="K583" s="30" t="s">
        <v>63</v>
      </c>
      <c r="L583" s="31">
        <v>63.3</v>
      </c>
      <c r="M583" s="32" t="str">
        <f>IFERROR(VLOOKUP(A583,#REF!,7,FALSE),"NÃO TEM")</f>
        <v>NÃO TEM</v>
      </c>
      <c r="N583" s="32" t="e">
        <f>M583*1.25</f>
        <v>#VALUE!</v>
      </c>
      <c r="O583" s="32" t="e">
        <f>N583*L583</f>
        <v>#VALUE!</v>
      </c>
      <c r="P583" s="33" t="e">
        <f t="shared" ref="P583:P590" si="69">O583/$O$7</f>
        <v>#VALUE!</v>
      </c>
      <c r="Q583" s="34"/>
      <c r="R583" s="5" t="e">
        <f t="shared" si="62"/>
        <v>#VALUE!</v>
      </c>
    </row>
    <row r="584" spans="1:18" x14ac:dyDescent="0.2">
      <c r="A584" s="14">
        <v>21</v>
      </c>
      <c r="B584" s="35"/>
      <c r="C584" s="35"/>
      <c r="D584" s="16" t="s">
        <v>1050</v>
      </c>
      <c r="E584" s="36"/>
      <c r="F584" s="37"/>
      <c r="G584" s="35"/>
      <c r="H584" s="35"/>
      <c r="I584" s="14">
        <v>21</v>
      </c>
      <c r="J584" s="16" t="s">
        <v>1050</v>
      </c>
      <c r="K584" s="36"/>
      <c r="L584" s="18">
        <v>1</v>
      </c>
      <c r="M584" s="38"/>
      <c r="N584" s="38"/>
      <c r="O584" s="20" t="e">
        <f>O585+O587+O586+O588</f>
        <v>#VALUE!</v>
      </c>
      <c r="P584" s="21" t="e">
        <f t="shared" si="69"/>
        <v>#VALUE!</v>
      </c>
      <c r="Q584" s="22"/>
      <c r="R584" s="5">
        <f t="shared" si="62"/>
        <v>0</v>
      </c>
    </row>
    <row r="585" spans="1:18" ht="24" x14ac:dyDescent="0.2">
      <c r="A585" s="45" t="s">
        <v>1051</v>
      </c>
      <c r="B585" s="81"/>
      <c r="C585" s="24" t="s">
        <v>214</v>
      </c>
      <c r="D585" s="6" t="s">
        <v>1052</v>
      </c>
      <c r="E585" s="24" t="s">
        <v>46</v>
      </c>
      <c r="F585" s="25">
        <v>1</v>
      </c>
      <c r="G585" s="76">
        <v>0</v>
      </c>
      <c r="H585" s="77">
        <v>9021</v>
      </c>
      <c r="I585" s="24" t="s">
        <v>217</v>
      </c>
      <c r="J585" s="48" t="s">
        <v>1053</v>
      </c>
      <c r="K585" s="45" t="s">
        <v>46</v>
      </c>
      <c r="L585" s="46">
        <v>1</v>
      </c>
      <c r="M585" s="78" t="str">
        <f>IFERROR(VLOOKUP(A585,#REF!,7,FALSE),"NÃO TEM")</f>
        <v>NÃO TEM</v>
      </c>
      <c r="N585" s="78" t="e">
        <f>M585*1.25</f>
        <v>#VALUE!</v>
      </c>
      <c r="O585" s="79" t="e">
        <f>N585*L585</f>
        <v>#VALUE!</v>
      </c>
      <c r="P585" s="47" t="e">
        <f t="shared" si="69"/>
        <v>#VALUE!</v>
      </c>
      <c r="Q585" s="23"/>
      <c r="R585" s="5" t="e">
        <f t="shared" si="62"/>
        <v>#VALUE!</v>
      </c>
    </row>
    <row r="586" spans="1:18" ht="24" x14ac:dyDescent="0.2">
      <c r="A586" s="45" t="s">
        <v>1054</v>
      </c>
      <c r="B586" s="81"/>
      <c r="C586" s="24" t="s">
        <v>214</v>
      </c>
      <c r="D586" s="6" t="s">
        <v>1055</v>
      </c>
      <c r="E586" s="24" t="s">
        <v>63</v>
      </c>
      <c r="F586" s="25">
        <v>2.85</v>
      </c>
      <c r="G586" s="76">
        <v>0</v>
      </c>
      <c r="H586" s="77">
        <v>10925</v>
      </c>
      <c r="I586" s="24" t="s">
        <v>217</v>
      </c>
      <c r="J586" s="48" t="s">
        <v>1055</v>
      </c>
      <c r="K586" s="45" t="s">
        <v>63</v>
      </c>
      <c r="L586" s="46">
        <v>3.2</v>
      </c>
      <c r="M586" s="78" t="str">
        <f>IFERROR(VLOOKUP(A586,#REF!,7,FALSE),"NÃO TEM")</f>
        <v>NÃO TEM</v>
      </c>
      <c r="N586" s="78" t="e">
        <f>M586*1.25</f>
        <v>#VALUE!</v>
      </c>
      <c r="O586" s="79" t="e">
        <f>N586*L586</f>
        <v>#VALUE!</v>
      </c>
      <c r="P586" s="47" t="e">
        <f t="shared" si="69"/>
        <v>#VALUE!</v>
      </c>
      <c r="Q586" s="23"/>
      <c r="R586" s="5" t="e">
        <f t="shared" si="62"/>
        <v>#VALUE!</v>
      </c>
    </row>
    <row r="587" spans="1:18" ht="24" x14ac:dyDescent="0.2">
      <c r="A587" s="45" t="s">
        <v>1056</v>
      </c>
      <c r="B587" s="81"/>
      <c r="C587" s="24" t="s">
        <v>214</v>
      </c>
      <c r="D587" s="6" t="s">
        <v>1057</v>
      </c>
      <c r="E587" s="24" t="s">
        <v>46</v>
      </c>
      <c r="F587" s="25">
        <v>1</v>
      </c>
      <c r="G587" s="76">
        <v>0</v>
      </c>
      <c r="H587" s="77">
        <v>9314</v>
      </c>
      <c r="I587" s="24" t="s">
        <v>217</v>
      </c>
      <c r="J587" s="48" t="s">
        <v>1057</v>
      </c>
      <c r="K587" s="45" t="s">
        <v>46</v>
      </c>
      <c r="L587" s="46">
        <v>1</v>
      </c>
      <c r="M587" s="78" t="str">
        <f>IFERROR(VLOOKUP(A587,#REF!,7,FALSE),"NÃO TEM")</f>
        <v>NÃO TEM</v>
      </c>
      <c r="N587" s="78" t="e">
        <f>M587*1.25</f>
        <v>#VALUE!</v>
      </c>
      <c r="O587" s="79" t="e">
        <f>N587*L587</f>
        <v>#VALUE!</v>
      </c>
      <c r="P587" s="47" t="e">
        <f t="shared" si="69"/>
        <v>#VALUE!</v>
      </c>
      <c r="Q587" s="23"/>
      <c r="R587" s="5" t="e">
        <f t="shared" si="62"/>
        <v>#VALUE!</v>
      </c>
    </row>
    <row r="588" spans="1:18" ht="24" x14ac:dyDescent="0.2">
      <c r="A588" s="45" t="s">
        <v>1058</v>
      </c>
      <c r="B588" s="81"/>
      <c r="C588" s="24" t="s">
        <v>214</v>
      </c>
      <c r="D588" s="40" t="s">
        <v>1408</v>
      </c>
      <c r="E588" s="24" t="s">
        <v>46</v>
      </c>
      <c r="F588" s="25">
        <v>2</v>
      </c>
      <c r="G588" s="76">
        <v>0</v>
      </c>
      <c r="H588" s="24" t="s">
        <v>1059</v>
      </c>
      <c r="I588" s="24" t="s">
        <v>44</v>
      </c>
      <c r="J588" s="44" t="s">
        <v>1408</v>
      </c>
      <c r="K588" s="45" t="s">
        <v>46</v>
      </c>
      <c r="L588" s="46">
        <v>4</v>
      </c>
      <c r="M588" s="78" t="str">
        <f>IFERROR(VLOOKUP(A588,#REF!,7,FALSE),"NÃO TEM")</f>
        <v>NÃO TEM</v>
      </c>
      <c r="N588" s="78" t="e">
        <f>M588*1.25</f>
        <v>#VALUE!</v>
      </c>
      <c r="O588" s="79" t="e">
        <f>N588*L588</f>
        <v>#VALUE!</v>
      </c>
      <c r="P588" s="47" t="e">
        <f t="shared" si="69"/>
        <v>#VALUE!</v>
      </c>
      <c r="Q588" s="23"/>
      <c r="R588" s="5" t="e">
        <f t="shared" ref="R588:R635" si="70">L588*M588</f>
        <v>#VALUE!</v>
      </c>
    </row>
    <row r="589" spans="1:18" ht="24" x14ac:dyDescent="0.2">
      <c r="A589" s="14">
        <v>22</v>
      </c>
      <c r="B589" s="35"/>
      <c r="C589" s="35"/>
      <c r="D589" s="66" t="s">
        <v>1409</v>
      </c>
      <c r="E589" s="36"/>
      <c r="F589" s="37"/>
      <c r="G589" s="35"/>
      <c r="H589" s="35"/>
      <c r="I589" s="14">
        <v>22</v>
      </c>
      <c r="J589" s="66" t="s">
        <v>1409</v>
      </c>
      <c r="K589" s="36"/>
      <c r="L589" s="18">
        <v>1</v>
      </c>
      <c r="M589" s="38"/>
      <c r="N589" s="38"/>
      <c r="O589" s="20" t="e">
        <f>SUM(O590:O607)</f>
        <v>#VALUE!</v>
      </c>
      <c r="P589" s="21" t="e">
        <f t="shared" si="69"/>
        <v>#VALUE!</v>
      </c>
      <c r="Q589" s="22"/>
      <c r="R589" s="5">
        <f t="shared" si="70"/>
        <v>0</v>
      </c>
    </row>
    <row r="590" spans="1:18" ht="36" x14ac:dyDescent="0.2">
      <c r="A590" s="45" t="s">
        <v>1060</v>
      </c>
      <c r="B590" s="77">
        <v>68070</v>
      </c>
      <c r="C590" s="24" t="s">
        <v>39</v>
      </c>
      <c r="D590" s="40" t="s">
        <v>1410</v>
      </c>
      <c r="E590" s="24" t="s">
        <v>63</v>
      </c>
      <c r="F590" s="25">
        <v>3</v>
      </c>
      <c r="G590" s="76">
        <v>0</v>
      </c>
      <c r="H590" s="77">
        <v>96989</v>
      </c>
      <c r="I590" s="24" t="s">
        <v>39</v>
      </c>
      <c r="J590" s="48" t="s">
        <v>1061</v>
      </c>
      <c r="K590" s="45" t="s">
        <v>46</v>
      </c>
      <c r="L590" s="46">
        <v>1</v>
      </c>
      <c r="M590" s="78" t="str">
        <f>IFERROR(VLOOKUP(A590,#REF!,7,FALSE),"NÃO TEM")</f>
        <v>NÃO TEM</v>
      </c>
      <c r="N590" s="78" t="e">
        <f>M590*1.25</f>
        <v>#VALUE!</v>
      </c>
      <c r="O590" s="79" t="e">
        <f>N590*L590</f>
        <v>#VALUE!</v>
      </c>
      <c r="P590" s="47" t="e">
        <f t="shared" si="69"/>
        <v>#VALUE!</v>
      </c>
      <c r="Q590" s="23"/>
      <c r="R590" s="5" t="e">
        <f t="shared" si="70"/>
        <v>#VALUE!</v>
      </c>
    </row>
    <row r="591" spans="1:18" x14ac:dyDescent="0.2">
      <c r="A591" s="24" t="s">
        <v>1062</v>
      </c>
      <c r="B591" s="24" t="s">
        <v>1063</v>
      </c>
      <c r="C591" s="24" t="s">
        <v>44</v>
      </c>
      <c r="D591" s="6" t="s">
        <v>1064</v>
      </c>
      <c r="E591" s="24" t="s">
        <v>63</v>
      </c>
      <c r="F591" s="25">
        <v>42</v>
      </c>
      <c r="G591" s="76">
        <v>1</v>
      </c>
      <c r="H591" s="24" t="s">
        <v>1063</v>
      </c>
      <c r="I591" s="24" t="s">
        <v>44</v>
      </c>
      <c r="J591" s="6" t="s">
        <v>1064</v>
      </c>
      <c r="K591" s="24" t="s">
        <v>63</v>
      </c>
      <c r="L591" s="25">
        <v>0</v>
      </c>
      <c r="M591" s="26">
        <v>0</v>
      </c>
      <c r="N591" s="26">
        <v>0</v>
      </c>
      <c r="O591" s="26">
        <v>0</v>
      </c>
      <c r="P591" s="27">
        <v>0</v>
      </c>
      <c r="Q591" s="28"/>
      <c r="R591" s="5">
        <f t="shared" si="70"/>
        <v>0</v>
      </c>
    </row>
    <row r="592" spans="1:18" ht="24" x14ac:dyDescent="0.2">
      <c r="A592" s="45" t="s">
        <v>1065</v>
      </c>
      <c r="B592" s="24" t="s">
        <v>1066</v>
      </c>
      <c r="C592" s="24" t="s">
        <v>44</v>
      </c>
      <c r="D592" s="6" t="s">
        <v>1067</v>
      </c>
      <c r="E592" s="24" t="s">
        <v>46</v>
      </c>
      <c r="F592" s="25">
        <v>12</v>
      </c>
      <c r="G592" s="76">
        <v>0</v>
      </c>
      <c r="H592" s="77">
        <v>98463</v>
      </c>
      <c r="I592" s="24" t="s">
        <v>39</v>
      </c>
      <c r="J592" s="48" t="s">
        <v>1068</v>
      </c>
      <c r="K592" s="45" t="s">
        <v>46</v>
      </c>
      <c r="L592" s="46">
        <v>16</v>
      </c>
      <c r="M592" s="78" t="str">
        <f>IFERROR(VLOOKUP(A592,#REF!,7,FALSE),"NÃO TEM")</f>
        <v>NÃO TEM</v>
      </c>
      <c r="N592" s="78" t="e">
        <f>M592*1.25</f>
        <v>#VALUE!</v>
      </c>
      <c r="O592" s="79" t="e">
        <f>N592*L592</f>
        <v>#VALUE!</v>
      </c>
      <c r="P592" s="47" t="e">
        <f>O592/$O$7</f>
        <v>#VALUE!</v>
      </c>
      <c r="Q592" s="23"/>
      <c r="R592" s="5" t="e">
        <f t="shared" si="70"/>
        <v>#VALUE!</v>
      </c>
    </row>
    <row r="593" spans="1:18" ht="24" x14ac:dyDescent="0.2">
      <c r="A593" s="24" t="s">
        <v>1069</v>
      </c>
      <c r="B593" s="81"/>
      <c r="C593" s="24" t="s">
        <v>214</v>
      </c>
      <c r="D593" s="6" t="s">
        <v>1070</v>
      </c>
      <c r="E593" s="24" t="s">
        <v>1071</v>
      </c>
      <c r="F593" s="25">
        <v>24</v>
      </c>
      <c r="G593" s="76">
        <v>0</v>
      </c>
      <c r="H593" s="81"/>
      <c r="I593" s="24" t="s">
        <v>214</v>
      </c>
      <c r="J593" s="40" t="s">
        <v>1070</v>
      </c>
      <c r="K593" s="24" t="s">
        <v>1071</v>
      </c>
      <c r="L593" s="25">
        <v>0</v>
      </c>
      <c r="M593" s="26">
        <v>0</v>
      </c>
      <c r="N593" s="26">
        <v>0</v>
      </c>
      <c r="O593" s="26">
        <v>0</v>
      </c>
      <c r="P593" s="27">
        <v>0</v>
      </c>
      <c r="Q593" s="28"/>
      <c r="R593" s="5">
        <f t="shared" si="70"/>
        <v>0</v>
      </c>
    </row>
    <row r="594" spans="1:18" ht="24" x14ac:dyDescent="0.2">
      <c r="A594" s="24" t="s">
        <v>1072</v>
      </c>
      <c r="B594" s="81"/>
      <c r="C594" s="24" t="s">
        <v>214</v>
      </c>
      <c r="D594" s="6" t="s">
        <v>1073</v>
      </c>
      <c r="E594" s="24" t="s">
        <v>46</v>
      </c>
      <c r="F594" s="25">
        <v>24</v>
      </c>
      <c r="G594" s="76">
        <v>0</v>
      </c>
      <c r="H594" s="81"/>
      <c r="I594" s="24" t="s">
        <v>214</v>
      </c>
      <c r="J594" s="6" t="s">
        <v>1073</v>
      </c>
      <c r="K594" s="24" t="s">
        <v>46</v>
      </c>
      <c r="L594" s="25">
        <v>0</v>
      </c>
      <c r="M594" s="26">
        <v>0</v>
      </c>
      <c r="N594" s="26">
        <v>0</v>
      </c>
      <c r="O594" s="26">
        <v>0</v>
      </c>
      <c r="P594" s="27">
        <v>0</v>
      </c>
      <c r="Q594" s="28"/>
      <c r="R594" s="5">
        <f t="shared" si="70"/>
        <v>0</v>
      </c>
    </row>
    <row r="595" spans="1:18" ht="36" x14ac:dyDescent="0.2">
      <c r="A595" s="45" t="s">
        <v>1074</v>
      </c>
      <c r="B595" s="81"/>
      <c r="C595" s="24" t="s">
        <v>214</v>
      </c>
      <c r="D595" s="40" t="s">
        <v>1411</v>
      </c>
      <c r="E595" s="24" t="s">
        <v>46</v>
      </c>
      <c r="F595" s="25">
        <v>1</v>
      </c>
      <c r="G595" s="76">
        <v>0</v>
      </c>
      <c r="H595" s="77">
        <v>9051</v>
      </c>
      <c r="I595" s="24" t="s">
        <v>217</v>
      </c>
      <c r="J595" s="44" t="s">
        <v>1411</v>
      </c>
      <c r="K595" s="45" t="s">
        <v>46</v>
      </c>
      <c r="L595" s="46">
        <v>1</v>
      </c>
      <c r="M595" s="78" t="str">
        <f>IFERROR(VLOOKUP(A595,#REF!,7,FALSE),"NÃO TEM")</f>
        <v>NÃO TEM</v>
      </c>
      <c r="N595" s="78" t="e">
        <f t="shared" ref="N595:N601" si="71">M595*1.25</f>
        <v>#VALUE!</v>
      </c>
      <c r="O595" s="79" t="e">
        <f t="shared" ref="O595:O601" si="72">N595*L595</f>
        <v>#VALUE!</v>
      </c>
      <c r="P595" s="47" t="e">
        <f t="shared" ref="P595:P601" si="73">O595/$O$7</f>
        <v>#VALUE!</v>
      </c>
      <c r="Q595" s="23"/>
      <c r="R595" s="5" t="e">
        <f t="shared" si="70"/>
        <v>#VALUE!</v>
      </c>
    </row>
    <row r="596" spans="1:18" ht="24" x14ac:dyDescent="0.2">
      <c r="A596" s="45" t="s">
        <v>1075</v>
      </c>
      <c r="B596" s="24" t="s">
        <v>1076</v>
      </c>
      <c r="C596" s="24" t="s">
        <v>39</v>
      </c>
      <c r="D596" s="6" t="s">
        <v>1077</v>
      </c>
      <c r="E596" s="24" t="s">
        <v>69</v>
      </c>
      <c r="F596" s="25">
        <v>39</v>
      </c>
      <c r="G596" s="76">
        <v>0</v>
      </c>
      <c r="H596" s="77">
        <v>93358</v>
      </c>
      <c r="I596" s="24" t="s">
        <v>39</v>
      </c>
      <c r="J596" s="48" t="s">
        <v>1077</v>
      </c>
      <c r="K596" s="45" t="s">
        <v>69</v>
      </c>
      <c r="L596" s="46">
        <v>43.95</v>
      </c>
      <c r="M596" s="78" t="str">
        <f>IFERROR(VLOOKUP(A596,#REF!,7,FALSE),"NÃO TEM")</f>
        <v>NÃO TEM</v>
      </c>
      <c r="N596" s="78" t="e">
        <f t="shared" si="71"/>
        <v>#VALUE!</v>
      </c>
      <c r="O596" s="79" t="e">
        <f t="shared" si="72"/>
        <v>#VALUE!</v>
      </c>
      <c r="P596" s="47" t="e">
        <f t="shared" si="73"/>
        <v>#VALUE!</v>
      </c>
      <c r="Q596" s="23"/>
      <c r="R596" s="5" t="e">
        <f t="shared" si="70"/>
        <v>#VALUE!</v>
      </c>
    </row>
    <row r="597" spans="1:18" x14ac:dyDescent="0.2">
      <c r="A597" s="45" t="s">
        <v>1078</v>
      </c>
      <c r="B597" s="77">
        <v>68069</v>
      </c>
      <c r="C597" s="24" t="s">
        <v>39</v>
      </c>
      <c r="D597" s="6" t="s">
        <v>1079</v>
      </c>
      <c r="E597" s="24" t="s">
        <v>46</v>
      </c>
      <c r="F597" s="25">
        <v>13</v>
      </c>
      <c r="G597" s="76">
        <v>0</v>
      </c>
      <c r="H597" s="77">
        <v>96985</v>
      </c>
      <c r="I597" s="24" t="s">
        <v>39</v>
      </c>
      <c r="J597" s="48" t="s">
        <v>1080</v>
      </c>
      <c r="K597" s="45" t="s">
        <v>46</v>
      </c>
      <c r="L597" s="46">
        <v>16</v>
      </c>
      <c r="M597" s="78" t="str">
        <f>IFERROR(VLOOKUP(A597,#REF!,7,FALSE),"NÃO TEM")</f>
        <v>NÃO TEM</v>
      </c>
      <c r="N597" s="78" t="e">
        <f t="shared" si="71"/>
        <v>#VALUE!</v>
      </c>
      <c r="O597" s="79" t="e">
        <f t="shared" si="72"/>
        <v>#VALUE!</v>
      </c>
      <c r="P597" s="47" t="e">
        <f t="shared" si="73"/>
        <v>#VALUE!</v>
      </c>
      <c r="Q597" s="23"/>
      <c r="R597" s="5" t="e">
        <f t="shared" si="70"/>
        <v>#VALUE!</v>
      </c>
    </row>
    <row r="598" spans="1:18" x14ac:dyDescent="0.2">
      <c r="A598" s="45" t="s">
        <v>1081</v>
      </c>
      <c r="B598" s="77">
        <v>72251</v>
      </c>
      <c r="C598" s="24" t="s">
        <v>39</v>
      </c>
      <c r="D598" s="6" t="s">
        <v>1082</v>
      </c>
      <c r="E598" s="24" t="s">
        <v>63</v>
      </c>
      <c r="F598" s="25">
        <v>5</v>
      </c>
      <c r="G598" s="76">
        <v>0</v>
      </c>
      <c r="H598" s="77">
        <v>96971</v>
      </c>
      <c r="I598" s="24" t="s">
        <v>39</v>
      </c>
      <c r="J598" s="48" t="s">
        <v>1083</v>
      </c>
      <c r="K598" s="45" t="s">
        <v>63</v>
      </c>
      <c r="L598" s="46">
        <v>65</v>
      </c>
      <c r="M598" s="78" t="str">
        <f>IFERROR(VLOOKUP(A598,#REF!,7,FALSE),"NÃO TEM")</f>
        <v>NÃO TEM</v>
      </c>
      <c r="N598" s="78" t="e">
        <f t="shared" si="71"/>
        <v>#VALUE!</v>
      </c>
      <c r="O598" s="79" t="e">
        <f t="shared" si="72"/>
        <v>#VALUE!</v>
      </c>
      <c r="P598" s="47" t="e">
        <f t="shared" si="73"/>
        <v>#VALUE!</v>
      </c>
      <c r="Q598" s="23"/>
      <c r="R598" s="5" t="e">
        <f t="shared" si="70"/>
        <v>#VALUE!</v>
      </c>
    </row>
    <row r="599" spans="1:18" x14ac:dyDescent="0.2">
      <c r="A599" s="45" t="s">
        <v>1084</v>
      </c>
      <c r="B599" s="77">
        <v>72253</v>
      </c>
      <c r="C599" s="24" t="s">
        <v>39</v>
      </c>
      <c r="D599" s="6" t="s">
        <v>1085</v>
      </c>
      <c r="E599" s="24" t="s">
        <v>63</v>
      </c>
      <c r="F599" s="25">
        <v>330</v>
      </c>
      <c r="G599" s="76">
        <v>0</v>
      </c>
      <c r="H599" s="77">
        <v>96973</v>
      </c>
      <c r="I599" s="24" t="s">
        <v>39</v>
      </c>
      <c r="J599" s="48" t="s">
        <v>1086</v>
      </c>
      <c r="K599" s="45" t="s">
        <v>63</v>
      </c>
      <c r="L599" s="46">
        <v>348.78</v>
      </c>
      <c r="M599" s="78" t="str">
        <f>IFERROR(VLOOKUP(A599,#REF!,7,FALSE),"NÃO TEM")</f>
        <v>NÃO TEM</v>
      </c>
      <c r="N599" s="78" t="e">
        <f t="shared" si="71"/>
        <v>#VALUE!</v>
      </c>
      <c r="O599" s="79" t="e">
        <f t="shared" si="72"/>
        <v>#VALUE!</v>
      </c>
      <c r="P599" s="47" t="e">
        <f t="shared" si="73"/>
        <v>#VALUE!</v>
      </c>
      <c r="Q599" s="23"/>
      <c r="R599" s="5" t="e">
        <f t="shared" si="70"/>
        <v>#VALUE!</v>
      </c>
    </row>
    <row r="600" spans="1:18" x14ac:dyDescent="0.2">
      <c r="A600" s="45" t="s">
        <v>1087</v>
      </c>
      <c r="B600" s="77">
        <v>72254</v>
      </c>
      <c r="C600" s="24" t="s">
        <v>39</v>
      </c>
      <c r="D600" s="6" t="s">
        <v>1088</v>
      </c>
      <c r="E600" s="24" t="s">
        <v>63</v>
      </c>
      <c r="F600" s="25">
        <v>260</v>
      </c>
      <c r="G600" s="76">
        <v>0</v>
      </c>
      <c r="H600" s="77">
        <v>96974</v>
      </c>
      <c r="I600" s="24" t="s">
        <v>39</v>
      </c>
      <c r="J600" s="48" t="s">
        <v>1089</v>
      </c>
      <c r="K600" s="45" t="s">
        <v>63</v>
      </c>
      <c r="L600" s="46">
        <v>308</v>
      </c>
      <c r="M600" s="78" t="str">
        <f>IFERROR(VLOOKUP(A600,#REF!,7,FALSE),"NÃO TEM")</f>
        <v>NÃO TEM</v>
      </c>
      <c r="N600" s="78" t="e">
        <f t="shared" si="71"/>
        <v>#VALUE!</v>
      </c>
      <c r="O600" s="79" t="e">
        <f t="shared" si="72"/>
        <v>#VALUE!</v>
      </c>
      <c r="P600" s="47" t="e">
        <f t="shared" si="73"/>
        <v>#VALUE!</v>
      </c>
      <c r="Q600" s="23"/>
      <c r="R600" s="5" t="e">
        <f t="shared" si="70"/>
        <v>#VALUE!</v>
      </c>
    </row>
    <row r="601" spans="1:18" ht="36" x14ac:dyDescent="0.2">
      <c r="A601" s="45" t="s">
        <v>1090</v>
      </c>
      <c r="B601" s="81"/>
      <c r="C601" s="24" t="s">
        <v>214</v>
      </c>
      <c r="D601" s="40" t="s">
        <v>1412</v>
      </c>
      <c r="E601" s="24" t="s">
        <v>46</v>
      </c>
      <c r="F601" s="25">
        <v>4</v>
      </c>
      <c r="G601" s="76">
        <v>0</v>
      </c>
      <c r="H601" s="77">
        <v>103005</v>
      </c>
      <c r="I601" s="24" t="s">
        <v>39</v>
      </c>
      <c r="J601" s="44" t="s">
        <v>1412</v>
      </c>
      <c r="K601" s="45" t="s">
        <v>46</v>
      </c>
      <c r="L601" s="46">
        <v>16</v>
      </c>
      <c r="M601" s="78" t="str">
        <f>IFERROR(VLOOKUP(A601,#REF!,7,FALSE),"NÃO TEM")</f>
        <v>NÃO TEM</v>
      </c>
      <c r="N601" s="78" t="e">
        <f t="shared" si="71"/>
        <v>#VALUE!</v>
      </c>
      <c r="O601" s="79" t="e">
        <f t="shared" si="72"/>
        <v>#VALUE!</v>
      </c>
      <c r="P601" s="47" t="e">
        <f t="shared" si="73"/>
        <v>#VALUE!</v>
      </c>
      <c r="Q601" s="23"/>
      <c r="R601" s="5" t="e">
        <f t="shared" si="70"/>
        <v>#VALUE!</v>
      </c>
    </row>
    <row r="602" spans="1:18" ht="24" x14ac:dyDescent="0.2">
      <c r="A602" s="24" t="s">
        <v>1091</v>
      </c>
      <c r="B602" s="77">
        <v>72263</v>
      </c>
      <c r="C602" s="24" t="s">
        <v>39</v>
      </c>
      <c r="D602" s="6" t="s">
        <v>1092</v>
      </c>
      <c r="E602" s="24" t="s">
        <v>46</v>
      </c>
      <c r="F602" s="25">
        <v>12</v>
      </c>
      <c r="G602" s="76">
        <v>0</v>
      </c>
      <c r="H602" s="77">
        <v>72263</v>
      </c>
      <c r="I602" s="24" t="s">
        <v>39</v>
      </c>
      <c r="J602" s="40" t="s">
        <v>1092</v>
      </c>
      <c r="K602" s="24" t="s">
        <v>46</v>
      </c>
      <c r="L602" s="25">
        <v>0</v>
      </c>
      <c r="M602" s="26">
        <v>0</v>
      </c>
      <c r="N602" s="26">
        <v>0</v>
      </c>
      <c r="O602" s="26">
        <v>0</v>
      </c>
      <c r="P602" s="27">
        <v>0</v>
      </c>
      <c r="Q602" s="28"/>
      <c r="R602" s="5">
        <f t="shared" si="70"/>
        <v>0</v>
      </c>
    </row>
    <row r="603" spans="1:18" ht="24" x14ac:dyDescent="0.2">
      <c r="A603" s="30" t="s">
        <v>1093</v>
      </c>
      <c r="B603" s="24" t="s">
        <v>47</v>
      </c>
      <c r="C603" s="24" t="s">
        <v>47</v>
      </c>
      <c r="D603" s="6" t="s">
        <v>18</v>
      </c>
      <c r="E603" s="40"/>
      <c r="F603" s="80"/>
      <c r="G603" s="81"/>
      <c r="H603" s="77">
        <v>11819</v>
      </c>
      <c r="I603" s="24" t="s">
        <v>217</v>
      </c>
      <c r="J603" s="29" t="s">
        <v>1094</v>
      </c>
      <c r="K603" s="30" t="s">
        <v>46</v>
      </c>
      <c r="L603" s="31">
        <v>4</v>
      </c>
      <c r="M603" s="32" t="str">
        <f>IFERROR(VLOOKUP(A603,#REF!,7,FALSE),"NÃO TEM")</f>
        <v>NÃO TEM</v>
      </c>
      <c r="N603" s="32" t="e">
        <f>M603*1.25</f>
        <v>#VALUE!</v>
      </c>
      <c r="O603" s="32" t="e">
        <f>N603*L603</f>
        <v>#VALUE!</v>
      </c>
      <c r="P603" s="33" t="e">
        <f t="shared" ref="P603:P608" si="74">O603/$O$7</f>
        <v>#VALUE!</v>
      </c>
      <c r="Q603" s="34"/>
      <c r="R603" s="5" t="e">
        <f t="shared" si="70"/>
        <v>#VALUE!</v>
      </c>
    </row>
    <row r="604" spans="1:18" ht="24" x14ac:dyDescent="0.2">
      <c r="A604" s="30" t="s">
        <v>1095</v>
      </c>
      <c r="B604" s="24" t="s">
        <v>47</v>
      </c>
      <c r="C604" s="24" t="s">
        <v>47</v>
      </c>
      <c r="D604" s="6" t="s">
        <v>18</v>
      </c>
      <c r="E604" s="40"/>
      <c r="F604" s="80"/>
      <c r="G604" s="81"/>
      <c r="H604" s="77">
        <v>98463</v>
      </c>
      <c r="I604" s="24" t="s">
        <v>39</v>
      </c>
      <c r="J604" s="29" t="s">
        <v>1096</v>
      </c>
      <c r="K604" s="30" t="s">
        <v>46</v>
      </c>
      <c r="L604" s="31">
        <v>48</v>
      </c>
      <c r="M604" s="32" t="str">
        <f>IFERROR(VLOOKUP(A604,#REF!,7,FALSE),"NÃO TEM")</f>
        <v>NÃO TEM</v>
      </c>
      <c r="N604" s="32" t="e">
        <f>M604*1.25</f>
        <v>#VALUE!</v>
      </c>
      <c r="O604" s="32" t="e">
        <f>N604*L604</f>
        <v>#VALUE!</v>
      </c>
      <c r="P604" s="33" t="e">
        <f t="shared" si="74"/>
        <v>#VALUE!</v>
      </c>
      <c r="Q604" s="34"/>
      <c r="R604" s="5" t="e">
        <f t="shared" si="70"/>
        <v>#VALUE!</v>
      </c>
    </row>
    <row r="605" spans="1:18" ht="24" x14ac:dyDescent="0.2">
      <c r="A605" s="30" t="s">
        <v>1097</v>
      </c>
      <c r="B605" s="24" t="s">
        <v>47</v>
      </c>
      <c r="C605" s="24" t="s">
        <v>47</v>
      </c>
      <c r="D605" s="6" t="s">
        <v>18</v>
      </c>
      <c r="E605" s="40"/>
      <c r="F605" s="80"/>
      <c r="G605" s="81"/>
      <c r="H605" s="77">
        <v>93382</v>
      </c>
      <c r="I605" s="24" t="s">
        <v>39</v>
      </c>
      <c r="J605" s="56" t="s">
        <v>1413</v>
      </c>
      <c r="K605" s="30" t="s">
        <v>69</v>
      </c>
      <c r="L605" s="31">
        <v>43.95</v>
      </c>
      <c r="M605" s="32" t="str">
        <f>IFERROR(VLOOKUP(A605,#REF!,7,FALSE),"NÃO TEM")</f>
        <v>NÃO TEM</v>
      </c>
      <c r="N605" s="32" t="e">
        <f>M605*1.25</f>
        <v>#VALUE!</v>
      </c>
      <c r="O605" s="32" t="e">
        <f>N605*L605</f>
        <v>#VALUE!</v>
      </c>
      <c r="P605" s="33" t="e">
        <f t="shared" si="74"/>
        <v>#VALUE!</v>
      </c>
      <c r="Q605" s="34"/>
      <c r="R605" s="5" t="e">
        <f t="shared" si="70"/>
        <v>#VALUE!</v>
      </c>
    </row>
    <row r="606" spans="1:18" ht="24" x14ac:dyDescent="0.2">
      <c r="A606" s="30" t="s">
        <v>1098</v>
      </c>
      <c r="B606" s="24" t="s">
        <v>47</v>
      </c>
      <c r="C606" s="24" t="s">
        <v>47</v>
      </c>
      <c r="D606" s="6" t="s">
        <v>18</v>
      </c>
      <c r="E606" s="40"/>
      <c r="F606" s="80"/>
      <c r="G606" s="81"/>
      <c r="H606" s="24" t="s">
        <v>1099</v>
      </c>
      <c r="I606" s="24" t="s">
        <v>44</v>
      </c>
      <c r="J606" s="29" t="s">
        <v>1100</v>
      </c>
      <c r="K606" s="30" t="s">
        <v>46</v>
      </c>
      <c r="L606" s="31">
        <v>340</v>
      </c>
      <c r="M606" s="32" t="str">
        <f>IFERROR(VLOOKUP(A606,#REF!,7,FALSE),"NÃO TEM")</f>
        <v>NÃO TEM</v>
      </c>
      <c r="N606" s="32" t="e">
        <f>M606*1.25</f>
        <v>#VALUE!</v>
      </c>
      <c r="O606" s="32" t="e">
        <f>N606*L606</f>
        <v>#VALUE!</v>
      </c>
      <c r="P606" s="33" t="e">
        <f t="shared" si="74"/>
        <v>#VALUE!</v>
      </c>
      <c r="Q606" s="34"/>
      <c r="R606" s="5" t="e">
        <f t="shared" si="70"/>
        <v>#VALUE!</v>
      </c>
    </row>
    <row r="607" spans="1:18" ht="24" x14ac:dyDescent="0.2">
      <c r="A607" s="30" t="s">
        <v>1101</v>
      </c>
      <c r="B607" s="24" t="s">
        <v>47</v>
      </c>
      <c r="C607" s="24" t="s">
        <v>47</v>
      </c>
      <c r="D607" s="6" t="s">
        <v>18</v>
      </c>
      <c r="E607" s="40"/>
      <c r="F607" s="80"/>
      <c r="G607" s="81"/>
      <c r="H607" s="24" t="s">
        <v>1102</v>
      </c>
      <c r="I607" s="24" t="s">
        <v>44</v>
      </c>
      <c r="J607" s="29" t="s">
        <v>1103</v>
      </c>
      <c r="K607" s="30" t="s">
        <v>46</v>
      </c>
      <c r="L607" s="31">
        <v>32</v>
      </c>
      <c r="M607" s="32" t="str">
        <f>IFERROR(VLOOKUP(A607,#REF!,7,FALSE),"NÃO TEM")</f>
        <v>NÃO TEM</v>
      </c>
      <c r="N607" s="32" t="e">
        <f>M607*1.25</f>
        <v>#VALUE!</v>
      </c>
      <c r="O607" s="32" t="e">
        <f>N607*L607</f>
        <v>#VALUE!</v>
      </c>
      <c r="P607" s="33" t="e">
        <f t="shared" si="74"/>
        <v>#VALUE!</v>
      </c>
      <c r="Q607" s="34"/>
      <c r="R607" s="5" t="e">
        <f t="shared" si="70"/>
        <v>#VALUE!</v>
      </c>
    </row>
    <row r="608" spans="1:18" x14ac:dyDescent="0.2">
      <c r="A608" s="14">
        <v>23</v>
      </c>
      <c r="B608" s="35"/>
      <c r="C608" s="35"/>
      <c r="D608" s="16" t="s">
        <v>1104</v>
      </c>
      <c r="E608" s="36"/>
      <c r="F608" s="37"/>
      <c r="G608" s="35"/>
      <c r="H608" s="35"/>
      <c r="I608" s="14">
        <v>23</v>
      </c>
      <c r="J608" s="16" t="s">
        <v>1104</v>
      </c>
      <c r="K608" s="36"/>
      <c r="L608" s="18">
        <v>1</v>
      </c>
      <c r="M608" s="38"/>
      <c r="N608" s="38"/>
      <c r="O608" s="20" t="e">
        <f>SUM(O610:O632)</f>
        <v>#VALUE!</v>
      </c>
      <c r="P608" s="21" t="e">
        <f t="shared" si="74"/>
        <v>#VALUE!</v>
      </c>
      <c r="Q608" s="22"/>
      <c r="R608" s="5">
        <f t="shared" si="70"/>
        <v>0</v>
      </c>
    </row>
    <row r="609" spans="1:18" x14ac:dyDescent="0.2">
      <c r="A609" s="4" t="s">
        <v>1105</v>
      </c>
      <c r="B609" s="81"/>
      <c r="C609" s="81"/>
      <c r="D609" s="42" t="s">
        <v>1106</v>
      </c>
      <c r="E609" s="40"/>
      <c r="F609" s="80"/>
      <c r="G609" s="81"/>
      <c r="H609" s="81"/>
      <c r="I609" s="81"/>
      <c r="J609" s="40"/>
      <c r="K609" s="40"/>
      <c r="L609" s="83">
        <v>1</v>
      </c>
      <c r="M609" s="43"/>
      <c r="N609" s="43"/>
      <c r="O609" s="43"/>
      <c r="P609" s="40"/>
      <c r="Q609" s="39"/>
      <c r="R609" s="5">
        <f t="shared" si="70"/>
        <v>0</v>
      </c>
    </row>
    <row r="610" spans="1:18" ht="36" x14ac:dyDescent="0.2">
      <c r="A610" s="45" t="s">
        <v>1107</v>
      </c>
      <c r="B610" s="24" t="s">
        <v>1108</v>
      </c>
      <c r="C610" s="24" t="s">
        <v>44</v>
      </c>
      <c r="D610" s="6" t="s">
        <v>1109</v>
      </c>
      <c r="E610" s="24" t="s">
        <v>46</v>
      </c>
      <c r="F610" s="25">
        <v>1</v>
      </c>
      <c r="G610" s="76">
        <v>0</v>
      </c>
      <c r="H610" s="24" t="s">
        <v>1108</v>
      </c>
      <c r="I610" s="24" t="s">
        <v>44</v>
      </c>
      <c r="J610" s="44" t="s">
        <v>1109</v>
      </c>
      <c r="K610" s="45" t="s">
        <v>46</v>
      </c>
      <c r="L610" s="46">
        <v>1</v>
      </c>
      <c r="M610" s="78" t="str">
        <f>IFERROR(VLOOKUP(A610,#REF!,7,FALSE),"NÃO TEM")</f>
        <v>NÃO TEM</v>
      </c>
      <c r="N610" s="78" t="e">
        <f>M610*1.25</f>
        <v>#VALUE!</v>
      </c>
      <c r="O610" s="79" t="e">
        <f>N610*L610</f>
        <v>#VALUE!</v>
      </c>
      <c r="P610" s="47" t="e">
        <f>O610/$O$7</f>
        <v>#VALUE!</v>
      </c>
      <c r="Q610" s="23"/>
      <c r="R610" s="5" t="e">
        <f t="shared" si="70"/>
        <v>#VALUE!</v>
      </c>
    </row>
    <row r="611" spans="1:18" ht="24" x14ac:dyDescent="0.2">
      <c r="A611" s="45" t="s">
        <v>1110</v>
      </c>
      <c r="B611" s="24" t="s">
        <v>1111</v>
      </c>
      <c r="C611" s="24" t="s">
        <v>44</v>
      </c>
      <c r="D611" s="40" t="s">
        <v>1414</v>
      </c>
      <c r="E611" s="24" t="s">
        <v>41</v>
      </c>
      <c r="F611" s="25">
        <v>48.53</v>
      </c>
      <c r="G611" s="76">
        <v>0</v>
      </c>
      <c r="H611" s="24" t="s">
        <v>1112</v>
      </c>
      <c r="I611" s="24" t="s">
        <v>44</v>
      </c>
      <c r="J611" s="44" t="s">
        <v>1414</v>
      </c>
      <c r="K611" s="45" t="s">
        <v>41</v>
      </c>
      <c r="L611" s="46">
        <v>64.63</v>
      </c>
      <c r="M611" s="78" t="str">
        <f>IFERROR(VLOOKUP(A611,#REF!,7,FALSE),"NÃO TEM")</f>
        <v>NÃO TEM</v>
      </c>
      <c r="N611" s="78" t="e">
        <f>M611*1.25</f>
        <v>#VALUE!</v>
      </c>
      <c r="O611" s="79" t="e">
        <f>N611*L611</f>
        <v>#VALUE!</v>
      </c>
      <c r="P611" s="47" t="e">
        <f>O611/$O$7</f>
        <v>#VALUE!</v>
      </c>
      <c r="Q611" s="23"/>
      <c r="R611" s="5" t="e">
        <f t="shared" si="70"/>
        <v>#VALUE!</v>
      </c>
    </row>
    <row r="612" spans="1:18" ht="36" x14ac:dyDescent="0.2">
      <c r="A612" s="45" t="s">
        <v>1113</v>
      </c>
      <c r="B612" s="24" t="s">
        <v>1111</v>
      </c>
      <c r="C612" s="24" t="s">
        <v>44</v>
      </c>
      <c r="D612" s="40" t="s">
        <v>1415</v>
      </c>
      <c r="E612" s="24" t="s">
        <v>41</v>
      </c>
      <c r="F612" s="25">
        <v>56.26</v>
      </c>
      <c r="G612" s="76">
        <v>0</v>
      </c>
      <c r="H612" s="24" t="s">
        <v>1112</v>
      </c>
      <c r="I612" s="24" t="s">
        <v>44</v>
      </c>
      <c r="J612" s="44" t="s">
        <v>1415</v>
      </c>
      <c r="K612" s="45" t="s">
        <v>41</v>
      </c>
      <c r="L612" s="46">
        <v>50</v>
      </c>
      <c r="M612" s="78" t="str">
        <f>IFERROR(VLOOKUP(A612,#REF!,7,FALSE),"NÃO TEM")</f>
        <v>NÃO TEM</v>
      </c>
      <c r="N612" s="78" t="e">
        <f>M612*1.25</f>
        <v>#VALUE!</v>
      </c>
      <c r="O612" s="79" t="e">
        <f>N612*L612</f>
        <v>#VALUE!</v>
      </c>
      <c r="P612" s="47" t="e">
        <f>O612/$O$7</f>
        <v>#VALUE!</v>
      </c>
      <c r="Q612" s="23"/>
      <c r="R612" s="5" t="e">
        <f t="shared" si="70"/>
        <v>#VALUE!</v>
      </c>
    </row>
    <row r="613" spans="1:18" x14ac:dyDescent="0.2">
      <c r="A613" s="45" t="s">
        <v>1114</v>
      </c>
      <c r="B613" s="24" t="s">
        <v>1115</v>
      </c>
      <c r="C613" s="24" t="s">
        <v>44</v>
      </c>
      <c r="D613" s="6" t="s">
        <v>1116</v>
      </c>
      <c r="E613" s="24" t="s">
        <v>41</v>
      </c>
      <c r="F613" s="25">
        <v>48.02</v>
      </c>
      <c r="G613" s="76">
        <v>0</v>
      </c>
      <c r="H613" s="24" t="s">
        <v>1115</v>
      </c>
      <c r="I613" s="24" t="s">
        <v>44</v>
      </c>
      <c r="J613" s="48" t="s">
        <v>1116</v>
      </c>
      <c r="K613" s="45" t="s">
        <v>41</v>
      </c>
      <c r="L613" s="46">
        <v>51.18</v>
      </c>
      <c r="M613" s="78" t="str">
        <f>IFERROR(VLOOKUP(A613,#REF!,7,FALSE),"NÃO TEM")</f>
        <v>NÃO TEM</v>
      </c>
      <c r="N613" s="78" t="e">
        <f>M613*1.25</f>
        <v>#VALUE!</v>
      </c>
      <c r="O613" s="79" t="e">
        <f>N613*L613</f>
        <v>#VALUE!</v>
      </c>
      <c r="P613" s="47" t="e">
        <f>O613/$O$7</f>
        <v>#VALUE!</v>
      </c>
      <c r="Q613" s="23"/>
      <c r="R613" s="5" t="e">
        <f t="shared" si="70"/>
        <v>#VALUE!</v>
      </c>
    </row>
    <row r="614" spans="1:18" x14ac:dyDescent="0.2">
      <c r="A614" s="45" t="s">
        <v>1117</v>
      </c>
      <c r="B614" s="24" t="s">
        <v>1118</v>
      </c>
      <c r="C614" s="24" t="s">
        <v>44</v>
      </c>
      <c r="D614" s="6" t="s">
        <v>1119</v>
      </c>
      <c r="E614" s="24" t="s">
        <v>41</v>
      </c>
      <c r="F614" s="25">
        <v>7.22</v>
      </c>
      <c r="G614" s="76">
        <v>0</v>
      </c>
      <c r="H614" s="24" t="s">
        <v>1118</v>
      </c>
      <c r="I614" s="24" t="s">
        <v>44</v>
      </c>
      <c r="J614" s="48" t="s">
        <v>1119</v>
      </c>
      <c r="K614" s="45" t="s">
        <v>41</v>
      </c>
      <c r="L614" s="46">
        <v>8.64</v>
      </c>
      <c r="M614" s="78" t="str">
        <f>IFERROR(VLOOKUP(A614,#REF!,7,FALSE),"NÃO TEM")</f>
        <v>NÃO TEM</v>
      </c>
      <c r="N614" s="78" t="e">
        <f>M614*1.25</f>
        <v>#VALUE!</v>
      </c>
      <c r="O614" s="79" t="e">
        <f>N614*L614</f>
        <v>#VALUE!</v>
      </c>
      <c r="P614" s="47" t="e">
        <f>O614/$O$7</f>
        <v>#VALUE!</v>
      </c>
      <c r="Q614" s="23"/>
      <c r="R614" s="5" t="e">
        <f t="shared" si="70"/>
        <v>#VALUE!</v>
      </c>
    </row>
    <row r="615" spans="1:18" x14ac:dyDescent="0.2">
      <c r="A615" s="24" t="s">
        <v>1120</v>
      </c>
      <c r="B615" s="24" t="s">
        <v>1111</v>
      </c>
      <c r="C615" s="24" t="s">
        <v>44</v>
      </c>
      <c r="D615" s="6" t="s">
        <v>1121</v>
      </c>
      <c r="E615" s="24" t="s">
        <v>41</v>
      </c>
      <c r="F615" s="25">
        <v>3.62</v>
      </c>
      <c r="G615" s="76">
        <v>0</v>
      </c>
      <c r="H615" s="24" t="s">
        <v>1111</v>
      </c>
      <c r="I615" s="24" t="s">
        <v>44</v>
      </c>
      <c r="J615" s="6" t="s">
        <v>1121</v>
      </c>
      <c r="K615" s="24" t="s">
        <v>41</v>
      </c>
      <c r="L615" s="25">
        <v>0</v>
      </c>
      <c r="M615" s="26">
        <v>0</v>
      </c>
      <c r="N615" s="26">
        <v>0</v>
      </c>
      <c r="O615" s="26">
        <v>0</v>
      </c>
      <c r="P615" s="27">
        <v>0</v>
      </c>
      <c r="Q615" s="28"/>
      <c r="R615" s="5">
        <f t="shared" si="70"/>
        <v>0</v>
      </c>
    </row>
    <row r="616" spans="1:18" ht="36" x14ac:dyDescent="0.2">
      <c r="A616" s="45" t="s">
        <v>1122</v>
      </c>
      <c r="B616" s="24" t="s">
        <v>1123</v>
      </c>
      <c r="C616" s="24" t="s">
        <v>44</v>
      </c>
      <c r="D616" s="40" t="s">
        <v>1416</v>
      </c>
      <c r="E616" s="24" t="s">
        <v>63</v>
      </c>
      <c r="F616" s="25">
        <v>106.8</v>
      </c>
      <c r="G616" s="76">
        <v>0</v>
      </c>
      <c r="H616" s="24" t="s">
        <v>1123</v>
      </c>
      <c r="I616" s="24" t="s">
        <v>44</v>
      </c>
      <c r="J616" s="44" t="s">
        <v>1416</v>
      </c>
      <c r="K616" s="45" t="s">
        <v>63</v>
      </c>
      <c r="L616" s="46">
        <v>144.94999999999999</v>
      </c>
      <c r="M616" s="78" t="str">
        <f>IFERROR(VLOOKUP(A616,#REF!,7,FALSE),"NÃO TEM")</f>
        <v>NÃO TEM</v>
      </c>
      <c r="N616" s="78" t="e">
        <f>M616*1.25</f>
        <v>#VALUE!</v>
      </c>
      <c r="O616" s="79" t="e">
        <f>N616*L616</f>
        <v>#VALUE!</v>
      </c>
      <c r="P616" s="47" t="e">
        <f>O616/$O$7</f>
        <v>#VALUE!</v>
      </c>
      <c r="Q616" s="23"/>
      <c r="R616" s="5" t="e">
        <f t="shared" si="70"/>
        <v>#VALUE!</v>
      </c>
    </row>
    <row r="617" spans="1:18" ht="24" x14ac:dyDescent="0.2">
      <c r="A617" s="30" t="s">
        <v>1124</v>
      </c>
      <c r="B617" s="24" t="s">
        <v>47</v>
      </c>
      <c r="C617" s="24" t="s">
        <v>47</v>
      </c>
      <c r="D617" s="6" t="s">
        <v>18</v>
      </c>
      <c r="E617" s="40"/>
      <c r="F617" s="80"/>
      <c r="G617" s="81"/>
      <c r="H617" s="77">
        <v>100861</v>
      </c>
      <c r="I617" s="24" t="s">
        <v>39</v>
      </c>
      <c r="J617" s="56" t="s">
        <v>1417</v>
      </c>
      <c r="K617" s="30" t="s">
        <v>46</v>
      </c>
      <c r="L617" s="31">
        <v>223</v>
      </c>
      <c r="M617" s="32" t="str">
        <f>IFERROR(VLOOKUP(A617,#REF!,7,FALSE),"NÃO TEM")</f>
        <v>NÃO TEM</v>
      </c>
      <c r="N617" s="32" t="e">
        <f>M617*1.25</f>
        <v>#VALUE!</v>
      </c>
      <c r="O617" s="32" t="e">
        <f>N617*L617</f>
        <v>#VALUE!</v>
      </c>
      <c r="P617" s="33" t="e">
        <f>O617/$O$7</f>
        <v>#VALUE!</v>
      </c>
      <c r="Q617" s="34"/>
      <c r="R617" s="5" t="e">
        <f t="shared" si="70"/>
        <v>#VALUE!</v>
      </c>
    </row>
    <row r="618" spans="1:18" ht="24" x14ac:dyDescent="0.2">
      <c r="A618" s="30" t="s">
        <v>1125</v>
      </c>
      <c r="B618" s="24" t="s">
        <v>47</v>
      </c>
      <c r="C618" s="24" t="s">
        <v>47</v>
      </c>
      <c r="D618" s="6" t="s">
        <v>18</v>
      </c>
      <c r="E618" s="40"/>
      <c r="F618" s="80"/>
      <c r="G618" s="81"/>
      <c r="H618" s="24" t="s">
        <v>1126</v>
      </c>
      <c r="I618" s="24" t="s">
        <v>44</v>
      </c>
      <c r="J618" s="56" t="s">
        <v>1418</v>
      </c>
      <c r="K618" s="30" t="s">
        <v>46</v>
      </c>
      <c r="L618" s="31">
        <v>2</v>
      </c>
      <c r="M618" s="32" t="str">
        <f>IFERROR(VLOOKUP(A618,#REF!,7,FALSE),"NÃO TEM")</f>
        <v>NÃO TEM</v>
      </c>
      <c r="N618" s="32" t="e">
        <f>M618*1.25</f>
        <v>#VALUE!</v>
      </c>
      <c r="O618" s="32" t="e">
        <f>N618*L618</f>
        <v>#VALUE!</v>
      </c>
      <c r="P618" s="33" t="e">
        <f>O618/$O$7</f>
        <v>#VALUE!</v>
      </c>
      <c r="Q618" s="34"/>
      <c r="R618" s="5" t="e">
        <f t="shared" si="70"/>
        <v>#VALUE!</v>
      </c>
    </row>
    <row r="619" spans="1:18" x14ac:dyDescent="0.2">
      <c r="A619" s="4" t="s">
        <v>1127</v>
      </c>
      <c r="B619" s="81"/>
      <c r="C619" s="81"/>
      <c r="D619" s="42" t="s">
        <v>1128</v>
      </c>
      <c r="E619" s="40"/>
      <c r="F619" s="80"/>
      <c r="G619" s="81"/>
      <c r="H619" s="81"/>
      <c r="I619" s="81"/>
      <c r="J619" s="42" t="s">
        <v>1128</v>
      </c>
      <c r="K619" s="40"/>
      <c r="L619" s="83">
        <v>1</v>
      </c>
      <c r="M619" s="43"/>
      <c r="N619" s="43"/>
      <c r="O619" s="43"/>
      <c r="P619" s="40"/>
      <c r="Q619" s="39"/>
      <c r="R619" s="5">
        <f t="shared" si="70"/>
        <v>0</v>
      </c>
    </row>
    <row r="620" spans="1:18" ht="24" x14ac:dyDescent="0.2">
      <c r="A620" s="24" t="s">
        <v>1129</v>
      </c>
      <c r="B620" s="81"/>
      <c r="C620" s="24" t="s">
        <v>214</v>
      </c>
      <c r="D620" s="6" t="s">
        <v>1130</v>
      </c>
      <c r="E620" s="24" t="s">
        <v>46</v>
      </c>
      <c r="F620" s="25">
        <v>2</v>
      </c>
      <c r="G620" s="76">
        <v>0</v>
      </c>
      <c r="H620" s="81"/>
      <c r="I620" s="24" t="s">
        <v>214</v>
      </c>
      <c r="J620" s="6" t="s">
        <v>1130</v>
      </c>
      <c r="K620" s="24" t="s">
        <v>46</v>
      </c>
      <c r="L620" s="25">
        <v>0</v>
      </c>
      <c r="M620" s="26">
        <v>0</v>
      </c>
      <c r="N620" s="26">
        <v>0</v>
      </c>
      <c r="O620" s="26">
        <v>0</v>
      </c>
      <c r="P620" s="27">
        <v>0</v>
      </c>
      <c r="Q620" s="28"/>
      <c r="R620" s="5">
        <f t="shared" si="70"/>
        <v>0</v>
      </c>
    </row>
    <row r="621" spans="1:18" ht="24" x14ac:dyDescent="0.2">
      <c r="A621" s="24" t="s">
        <v>1131</v>
      </c>
      <c r="B621" s="81"/>
      <c r="C621" s="24" t="s">
        <v>214</v>
      </c>
      <c r="D621" s="6" t="s">
        <v>1132</v>
      </c>
      <c r="E621" s="24" t="s">
        <v>46</v>
      </c>
      <c r="F621" s="25">
        <v>1</v>
      </c>
      <c r="G621" s="76">
        <v>0</v>
      </c>
      <c r="H621" s="81"/>
      <c r="I621" s="24" t="s">
        <v>214</v>
      </c>
      <c r="J621" s="6" t="s">
        <v>1132</v>
      </c>
      <c r="K621" s="24" t="s">
        <v>46</v>
      </c>
      <c r="L621" s="25">
        <v>0</v>
      </c>
      <c r="M621" s="26">
        <v>0</v>
      </c>
      <c r="N621" s="26">
        <v>0</v>
      </c>
      <c r="O621" s="26">
        <v>0</v>
      </c>
      <c r="P621" s="27">
        <v>0</v>
      </c>
      <c r="Q621" s="28"/>
      <c r="R621" s="5">
        <f t="shared" si="70"/>
        <v>0</v>
      </c>
    </row>
    <row r="622" spans="1:18" ht="24" x14ac:dyDescent="0.2">
      <c r="A622" s="24" t="s">
        <v>1133</v>
      </c>
      <c r="B622" s="81"/>
      <c r="C622" s="24" t="s">
        <v>214</v>
      </c>
      <c r="D622" s="6" t="s">
        <v>1134</v>
      </c>
      <c r="E622" s="24" t="s">
        <v>46</v>
      </c>
      <c r="F622" s="25">
        <v>1</v>
      </c>
      <c r="G622" s="76">
        <v>0</v>
      </c>
      <c r="H622" s="81"/>
      <c r="I622" s="24" t="s">
        <v>214</v>
      </c>
      <c r="J622" s="6" t="s">
        <v>1134</v>
      </c>
      <c r="K622" s="24" t="s">
        <v>46</v>
      </c>
      <c r="L622" s="25">
        <v>0</v>
      </c>
      <c r="M622" s="26">
        <v>0</v>
      </c>
      <c r="N622" s="26">
        <v>0</v>
      </c>
      <c r="O622" s="26">
        <v>0</v>
      </c>
      <c r="P622" s="27">
        <v>0</v>
      </c>
      <c r="Q622" s="28"/>
      <c r="R622" s="5">
        <f t="shared" si="70"/>
        <v>0</v>
      </c>
    </row>
    <row r="623" spans="1:18" ht="24" x14ac:dyDescent="0.2">
      <c r="A623" s="24" t="s">
        <v>1135</v>
      </c>
      <c r="B623" s="81"/>
      <c r="C623" s="24" t="s">
        <v>214</v>
      </c>
      <c r="D623" s="6" t="s">
        <v>1136</v>
      </c>
      <c r="E623" s="24" t="s">
        <v>46</v>
      </c>
      <c r="F623" s="25">
        <v>1</v>
      </c>
      <c r="G623" s="76">
        <v>0</v>
      </c>
      <c r="H623" s="81"/>
      <c r="I623" s="24" t="s">
        <v>214</v>
      </c>
      <c r="J623" s="6" t="s">
        <v>1136</v>
      </c>
      <c r="K623" s="24" t="s">
        <v>46</v>
      </c>
      <c r="L623" s="25">
        <v>0</v>
      </c>
      <c r="M623" s="26">
        <v>0</v>
      </c>
      <c r="N623" s="26">
        <v>0</v>
      </c>
      <c r="O623" s="26">
        <v>0</v>
      </c>
      <c r="P623" s="27">
        <v>0</v>
      </c>
      <c r="Q623" s="28"/>
      <c r="R623" s="5">
        <f t="shared" si="70"/>
        <v>0</v>
      </c>
    </row>
    <row r="624" spans="1:18" ht="24" x14ac:dyDescent="0.2">
      <c r="A624" s="45" t="s">
        <v>1137</v>
      </c>
      <c r="B624" s="77">
        <v>73665</v>
      </c>
      <c r="C624" s="24" t="s">
        <v>39</v>
      </c>
      <c r="D624" s="40" t="s">
        <v>1419</v>
      </c>
      <c r="E624" s="24" t="s">
        <v>63</v>
      </c>
      <c r="F624" s="25">
        <v>9</v>
      </c>
      <c r="G624" s="76">
        <v>0</v>
      </c>
      <c r="H624" s="77">
        <v>8539</v>
      </c>
      <c r="I624" s="24" t="s">
        <v>217</v>
      </c>
      <c r="J624" s="44" t="s">
        <v>1419</v>
      </c>
      <c r="K624" s="45" t="s">
        <v>63</v>
      </c>
      <c r="L624" s="46">
        <v>18</v>
      </c>
      <c r="M624" s="78" t="str">
        <f>IFERROR(VLOOKUP(A624,#REF!,7,FALSE),"NÃO TEM")</f>
        <v>NÃO TEM</v>
      </c>
      <c r="N624" s="78" t="e">
        <f>M624*1.25</f>
        <v>#VALUE!</v>
      </c>
      <c r="O624" s="79" t="e">
        <f>N624*L624</f>
        <v>#VALUE!</v>
      </c>
      <c r="P624" s="47" t="e">
        <f>O624/$O$7</f>
        <v>#VALUE!</v>
      </c>
      <c r="Q624" s="23"/>
      <c r="R624" s="5" t="e">
        <f t="shared" si="70"/>
        <v>#VALUE!</v>
      </c>
    </row>
    <row r="625" spans="1:18" x14ac:dyDescent="0.2">
      <c r="A625" s="45" t="s">
        <v>1138</v>
      </c>
      <c r="B625" s="77">
        <v>84863</v>
      </c>
      <c r="C625" s="24" t="s">
        <v>39</v>
      </c>
      <c r="D625" s="6" t="s">
        <v>1139</v>
      </c>
      <c r="E625" s="24" t="s">
        <v>63</v>
      </c>
      <c r="F625" s="25">
        <v>6.97</v>
      </c>
      <c r="G625" s="76">
        <v>0</v>
      </c>
      <c r="H625" s="24" t="s">
        <v>1140</v>
      </c>
      <c r="I625" s="24" t="s">
        <v>44</v>
      </c>
      <c r="J625" s="48" t="s">
        <v>1139</v>
      </c>
      <c r="K625" s="45" t="s">
        <v>63</v>
      </c>
      <c r="L625" s="46">
        <v>6.97</v>
      </c>
      <c r="M625" s="78" t="str">
        <f>IFERROR(VLOOKUP(A625,#REF!,7,FALSE),"NÃO TEM")</f>
        <v>NÃO TEM</v>
      </c>
      <c r="N625" s="78" t="e">
        <f>M625*1.25</f>
        <v>#VALUE!</v>
      </c>
      <c r="O625" s="79" t="e">
        <f>N625*L625</f>
        <v>#VALUE!</v>
      </c>
      <c r="P625" s="47" t="e">
        <f>O625/$O$7</f>
        <v>#VALUE!</v>
      </c>
      <c r="Q625" s="23"/>
      <c r="R625" s="5" t="e">
        <f t="shared" si="70"/>
        <v>#VALUE!</v>
      </c>
    </row>
    <row r="626" spans="1:18" ht="48" x14ac:dyDescent="0.2">
      <c r="A626" s="24" t="s">
        <v>1141</v>
      </c>
      <c r="B626" s="81"/>
      <c r="C626" s="24" t="s">
        <v>214</v>
      </c>
      <c r="D626" s="6" t="s">
        <v>1142</v>
      </c>
      <c r="E626" s="24" t="s">
        <v>105</v>
      </c>
      <c r="F626" s="25">
        <v>1702.3</v>
      </c>
      <c r="G626" s="76">
        <v>0</v>
      </c>
      <c r="H626" s="81"/>
      <c r="I626" s="24" t="s">
        <v>214</v>
      </c>
      <c r="J626" s="6" t="s">
        <v>1142</v>
      </c>
      <c r="K626" s="24" t="s">
        <v>105</v>
      </c>
      <c r="L626" s="25">
        <v>0</v>
      </c>
      <c r="M626" s="26">
        <v>0</v>
      </c>
      <c r="N626" s="26">
        <v>0</v>
      </c>
      <c r="O626" s="26">
        <v>0</v>
      </c>
      <c r="P626" s="27">
        <v>0</v>
      </c>
      <c r="Q626" s="28"/>
      <c r="R626" s="5">
        <f t="shared" si="70"/>
        <v>0</v>
      </c>
    </row>
    <row r="627" spans="1:18" ht="24" x14ac:dyDescent="0.2">
      <c r="A627" s="24" t="s">
        <v>1143</v>
      </c>
      <c r="B627" s="81"/>
      <c r="C627" s="24" t="s">
        <v>214</v>
      </c>
      <c r="D627" s="6" t="s">
        <v>1144</v>
      </c>
      <c r="E627" s="24" t="s">
        <v>46</v>
      </c>
      <c r="F627" s="25">
        <v>1</v>
      </c>
      <c r="G627" s="76">
        <v>0</v>
      </c>
      <c r="H627" s="81"/>
      <c r="I627" s="24" t="s">
        <v>214</v>
      </c>
      <c r="J627" s="40" t="s">
        <v>1144</v>
      </c>
      <c r="K627" s="24" t="s">
        <v>1540</v>
      </c>
      <c r="L627" s="25">
        <v>0</v>
      </c>
      <c r="M627" s="26">
        <v>0</v>
      </c>
      <c r="N627" s="26">
        <v>0</v>
      </c>
      <c r="O627" s="26">
        <v>0</v>
      </c>
      <c r="P627" s="27">
        <v>0</v>
      </c>
      <c r="Q627" s="28"/>
      <c r="R627" s="5">
        <f t="shared" si="70"/>
        <v>0</v>
      </c>
    </row>
    <row r="628" spans="1:18" ht="36" x14ac:dyDescent="0.2">
      <c r="A628" s="45" t="s">
        <v>1145</v>
      </c>
      <c r="B628" s="24" t="s">
        <v>1146</v>
      </c>
      <c r="C628" s="24" t="s">
        <v>44</v>
      </c>
      <c r="D628" s="40" t="s">
        <v>1420</v>
      </c>
      <c r="E628" s="24" t="s">
        <v>41</v>
      </c>
      <c r="F628" s="25">
        <v>145.76</v>
      </c>
      <c r="G628" s="76">
        <v>0</v>
      </c>
      <c r="H628" s="24" t="s">
        <v>1147</v>
      </c>
      <c r="I628" s="24" t="s">
        <v>44</v>
      </c>
      <c r="J628" s="44" t="s">
        <v>1420</v>
      </c>
      <c r="K628" s="45" t="s">
        <v>41</v>
      </c>
      <c r="L628" s="46">
        <v>145.76</v>
      </c>
      <c r="M628" s="78" t="str">
        <f>IFERROR(VLOOKUP(A628,#REF!,7,FALSE),"NÃO TEM")</f>
        <v>NÃO TEM</v>
      </c>
      <c r="N628" s="78" t="e">
        <f>M628*1.25</f>
        <v>#VALUE!</v>
      </c>
      <c r="O628" s="79" t="e">
        <f>N628*L628</f>
        <v>#VALUE!</v>
      </c>
      <c r="P628" s="47" t="e">
        <f t="shared" ref="P628:P635" si="75">O628/$O$7</f>
        <v>#VALUE!</v>
      </c>
      <c r="Q628" s="23"/>
      <c r="R628" s="5" t="e">
        <f t="shared" si="70"/>
        <v>#VALUE!</v>
      </c>
    </row>
    <row r="629" spans="1:18" ht="24" x14ac:dyDescent="0.2">
      <c r="A629" s="45" t="s">
        <v>1513</v>
      </c>
      <c r="B629" s="77">
        <v>79460</v>
      </c>
      <c r="C629" s="24" t="s">
        <v>39</v>
      </c>
      <c r="D629" s="40" t="s">
        <v>1421</v>
      </c>
      <c r="E629" s="24" t="s">
        <v>41</v>
      </c>
      <c r="F629" s="25">
        <v>69.08</v>
      </c>
      <c r="G629" s="76">
        <v>0</v>
      </c>
      <c r="H629" s="77">
        <v>100729</v>
      </c>
      <c r="I629" s="24" t="s">
        <v>39</v>
      </c>
      <c r="J629" s="44" t="s">
        <v>1421</v>
      </c>
      <c r="K629" s="45" t="s">
        <v>41</v>
      </c>
      <c r="L629" s="46">
        <v>69.08</v>
      </c>
      <c r="M629" s="78" t="str">
        <f>IFERROR(VLOOKUP(A629,#REF!,7,FALSE),"NÃO TEM")</f>
        <v>NÃO TEM</v>
      </c>
      <c r="N629" s="78" t="e">
        <f>M629*1.25</f>
        <v>#VALUE!</v>
      </c>
      <c r="O629" s="79" t="e">
        <f>N629*L629</f>
        <v>#VALUE!</v>
      </c>
      <c r="P629" s="47" t="e">
        <f t="shared" si="75"/>
        <v>#VALUE!</v>
      </c>
      <c r="Q629" s="23"/>
      <c r="R629" s="5" t="e">
        <f t="shared" si="70"/>
        <v>#VALUE!</v>
      </c>
    </row>
    <row r="630" spans="1:18" ht="24" x14ac:dyDescent="0.2">
      <c r="A630" s="45" t="s">
        <v>1514</v>
      </c>
      <c r="B630" s="77">
        <v>79460</v>
      </c>
      <c r="C630" s="24" t="s">
        <v>39</v>
      </c>
      <c r="D630" s="40" t="s">
        <v>1422</v>
      </c>
      <c r="E630" s="24" t="s">
        <v>41</v>
      </c>
      <c r="F630" s="25">
        <v>69.08</v>
      </c>
      <c r="G630" s="76">
        <v>0</v>
      </c>
      <c r="H630" s="77">
        <v>100729</v>
      </c>
      <c r="I630" s="24" t="s">
        <v>39</v>
      </c>
      <c r="J630" s="44" t="s">
        <v>1423</v>
      </c>
      <c r="K630" s="45" t="s">
        <v>41</v>
      </c>
      <c r="L630" s="46">
        <v>69.08</v>
      </c>
      <c r="M630" s="78" t="str">
        <f>IFERROR(VLOOKUP(A630,#REF!,7,FALSE),"NÃO TEM")</f>
        <v>NÃO TEM</v>
      </c>
      <c r="N630" s="78" t="e">
        <f>M630*1.25</f>
        <v>#VALUE!</v>
      </c>
      <c r="O630" s="79" t="e">
        <f>N630*L630</f>
        <v>#VALUE!</v>
      </c>
      <c r="P630" s="47" t="e">
        <f t="shared" si="75"/>
        <v>#VALUE!</v>
      </c>
      <c r="Q630" s="23"/>
      <c r="R630" s="5" t="e">
        <f t="shared" si="70"/>
        <v>#VALUE!</v>
      </c>
    </row>
    <row r="631" spans="1:18" ht="24" x14ac:dyDescent="0.2">
      <c r="A631" s="45" t="s">
        <v>1515</v>
      </c>
      <c r="B631" s="24" t="s">
        <v>1148</v>
      </c>
      <c r="C631" s="24" t="s">
        <v>44</v>
      </c>
      <c r="D631" s="40" t="s">
        <v>1424</v>
      </c>
      <c r="E631" s="24" t="s">
        <v>41</v>
      </c>
      <c r="F631" s="25">
        <v>69.08</v>
      </c>
      <c r="G631" s="76">
        <v>0</v>
      </c>
      <c r="H631" s="24" t="s">
        <v>1148</v>
      </c>
      <c r="I631" s="24" t="s">
        <v>44</v>
      </c>
      <c r="J631" s="44" t="s">
        <v>1424</v>
      </c>
      <c r="K631" s="45" t="s">
        <v>41</v>
      </c>
      <c r="L631" s="46">
        <v>69.08</v>
      </c>
      <c r="M631" s="78" t="str">
        <f>IFERROR(VLOOKUP(A631,#REF!,7,FALSE),"NÃO TEM")</f>
        <v>NÃO TEM</v>
      </c>
      <c r="N631" s="78" t="e">
        <f>M631*1.25</f>
        <v>#VALUE!</v>
      </c>
      <c r="O631" s="79" t="e">
        <f>N631*L631</f>
        <v>#VALUE!</v>
      </c>
      <c r="P631" s="47" t="e">
        <f t="shared" si="75"/>
        <v>#VALUE!</v>
      </c>
      <c r="Q631" s="23"/>
      <c r="R631" s="5" t="e">
        <f t="shared" si="70"/>
        <v>#VALUE!</v>
      </c>
    </row>
    <row r="632" spans="1:18" ht="48" x14ac:dyDescent="0.2">
      <c r="A632" s="84" t="s">
        <v>1516</v>
      </c>
      <c r="B632" s="24" t="s">
        <v>47</v>
      </c>
      <c r="C632" s="24" t="s">
        <v>47</v>
      </c>
      <c r="D632" s="6" t="s">
        <v>18</v>
      </c>
      <c r="E632" s="40"/>
      <c r="F632" s="80"/>
      <c r="G632" s="81"/>
      <c r="H632" s="24" t="s">
        <v>1149</v>
      </c>
      <c r="I632" s="24" t="s">
        <v>44</v>
      </c>
      <c r="J632" s="56" t="s">
        <v>1425</v>
      </c>
      <c r="K632" s="30" t="s">
        <v>46</v>
      </c>
      <c r="L632" s="31">
        <v>1</v>
      </c>
      <c r="M632" s="32" t="str">
        <f>IFERROR(VLOOKUP(A632,#REF!,7,FALSE),"NÃO TEM")</f>
        <v>NÃO TEM</v>
      </c>
      <c r="N632" s="32" t="e">
        <f>M632*1.25</f>
        <v>#VALUE!</v>
      </c>
      <c r="O632" s="32" t="e">
        <f>N632*L632</f>
        <v>#VALUE!</v>
      </c>
      <c r="P632" s="33" t="e">
        <f t="shared" si="75"/>
        <v>#VALUE!</v>
      </c>
      <c r="Q632" s="34"/>
      <c r="R632" s="5" t="e">
        <f t="shared" si="70"/>
        <v>#VALUE!</v>
      </c>
    </row>
    <row r="633" spans="1:18" x14ac:dyDescent="0.2">
      <c r="A633" s="14">
        <v>24</v>
      </c>
      <c r="B633" s="35"/>
      <c r="C633" s="35"/>
      <c r="D633" s="16" t="s">
        <v>1150</v>
      </c>
      <c r="E633" s="36"/>
      <c r="F633" s="37"/>
      <c r="G633" s="35"/>
      <c r="H633" s="35"/>
      <c r="I633" s="14">
        <v>24</v>
      </c>
      <c r="J633" s="16" t="s">
        <v>1150</v>
      </c>
      <c r="K633" s="36"/>
      <c r="L633" s="18">
        <v>1</v>
      </c>
      <c r="M633" s="38"/>
      <c r="N633" s="38"/>
      <c r="O633" s="20" t="e">
        <f>O634+O635</f>
        <v>#VALUE!</v>
      </c>
      <c r="P633" s="21" t="e">
        <f t="shared" si="75"/>
        <v>#VALUE!</v>
      </c>
      <c r="Q633" s="22"/>
      <c r="R633" s="5">
        <f t="shared" si="70"/>
        <v>0</v>
      </c>
    </row>
    <row r="634" spans="1:18" x14ac:dyDescent="0.2">
      <c r="A634" s="45" t="s">
        <v>1151</v>
      </c>
      <c r="B634" s="77">
        <v>9537</v>
      </c>
      <c r="C634" s="24" t="s">
        <v>39</v>
      </c>
      <c r="D634" s="6" t="s">
        <v>1152</v>
      </c>
      <c r="E634" s="24" t="s">
        <v>41</v>
      </c>
      <c r="F634" s="85">
        <v>1510.23</v>
      </c>
      <c r="G634" s="76">
        <v>0</v>
      </c>
      <c r="H634" s="77">
        <v>99803</v>
      </c>
      <c r="I634" s="24" t="s">
        <v>39</v>
      </c>
      <c r="J634" s="48" t="s">
        <v>1153</v>
      </c>
      <c r="K634" s="45" t="s">
        <v>41</v>
      </c>
      <c r="L634" s="46">
        <v>1510.23</v>
      </c>
      <c r="M634" s="78" t="str">
        <f>IFERROR(VLOOKUP(A634,#REF!,7,FALSE),"NÃO TEM")</f>
        <v>NÃO TEM</v>
      </c>
      <c r="N634" s="78" t="e">
        <f>M634*1.25</f>
        <v>#VALUE!</v>
      </c>
      <c r="O634" s="79" t="e">
        <f>N634*L634</f>
        <v>#VALUE!</v>
      </c>
      <c r="P634" s="47" t="e">
        <f t="shared" si="75"/>
        <v>#VALUE!</v>
      </c>
      <c r="Q634" s="23"/>
      <c r="R634" s="5" t="e">
        <f t="shared" si="70"/>
        <v>#VALUE!</v>
      </c>
    </row>
    <row r="635" spans="1:18" ht="24" x14ac:dyDescent="0.2">
      <c r="A635" s="30" t="s">
        <v>1154</v>
      </c>
      <c r="B635" s="24" t="s">
        <v>47</v>
      </c>
      <c r="C635" s="24" t="s">
        <v>47</v>
      </c>
      <c r="D635" s="6" t="s">
        <v>18</v>
      </c>
      <c r="E635" s="40"/>
      <c r="F635" s="80"/>
      <c r="G635" s="81"/>
      <c r="H635" s="77">
        <v>3167</v>
      </c>
      <c r="I635" s="24" t="s">
        <v>217</v>
      </c>
      <c r="J635" s="29" t="s">
        <v>1155</v>
      </c>
      <c r="K635" s="30" t="s">
        <v>46</v>
      </c>
      <c r="L635" s="31">
        <v>1</v>
      </c>
      <c r="M635" s="32" t="str">
        <f>IFERROR(VLOOKUP(A635,#REF!,7,FALSE),"NÃO TEM")</f>
        <v>NÃO TEM</v>
      </c>
      <c r="N635" s="32" t="e">
        <f>M635*1.25</f>
        <v>#VALUE!</v>
      </c>
      <c r="O635" s="32" t="e">
        <f>N635*L635</f>
        <v>#VALUE!</v>
      </c>
      <c r="P635" s="33" t="e">
        <f t="shared" si="75"/>
        <v>#VALUE!</v>
      </c>
      <c r="Q635" s="34"/>
      <c r="R635" s="5" t="e">
        <f t="shared" si="70"/>
        <v>#VALUE!</v>
      </c>
    </row>
    <row r="637" spans="1:18" x14ac:dyDescent="0.2">
      <c r="A637" s="99" t="s">
        <v>1512</v>
      </c>
      <c r="B637" s="99"/>
      <c r="C637" s="99"/>
      <c r="D637" s="99"/>
      <c r="E637" s="99"/>
      <c r="F637" s="99"/>
      <c r="G637" s="67">
        <v>1818475.62</v>
      </c>
      <c r="H637" s="98" t="s">
        <v>1511</v>
      </c>
      <c r="I637" s="98"/>
      <c r="J637" s="98"/>
      <c r="K637" s="98"/>
      <c r="L637" s="98"/>
      <c r="M637" s="98"/>
      <c r="N637" s="98"/>
      <c r="O637" s="68" t="e">
        <f>O7</f>
        <v>#VALUE!</v>
      </c>
      <c r="P637" s="69" t="e">
        <f>P10+P22+P36+P72+P94+P105+P157+P165+P167+P181+P204+P215+P297+P309+P352+P386+P409+P445+P545+P550+P584+P589+P608+P633</f>
        <v>#VALUE!</v>
      </c>
      <c r="Q637" s="70"/>
      <c r="R637" s="5" t="e">
        <f>SUM(R11:R635)</f>
        <v>#VALUE!</v>
      </c>
    </row>
  </sheetData>
  <autoFilter ref="A1:P637" xr:uid="{00000000-0009-0000-0000-000000000000}"/>
  <mergeCells count="23">
    <mergeCell ref="O7:P7"/>
    <mergeCell ref="H2:P2"/>
    <mergeCell ref="B3:G3"/>
    <mergeCell ref="I3:P3"/>
    <mergeCell ref="B4:D4"/>
    <mergeCell ref="F4:G4"/>
    <mergeCell ref="I4:P4"/>
    <mergeCell ref="A1:P1"/>
    <mergeCell ref="B5:D5"/>
    <mergeCell ref="F5:G5"/>
    <mergeCell ref="I5:P5"/>
    <mergeCell ref="H637:N637"/>
    <mergeCell ref="A637:F637"/>
    <mergeCell ref="B6:D6"/>
    <mergeCell ref="F6:G6"/>
    <mergeCell ref="I6:P6"/>
    <mergeCell ref="A8:D8"/>
    <mergeCell ref="E8:G8"/>
    <mergeCell ref="H8:J8"/>
    <mergeCell ref="K8:L8"/>
    <mergeCell ref="M8:P8"/>
    <mergeCell ref="A2:G2"/>
    <mergeCell ref="A7:N7"/>
  </mergeCells>
  <pageMargins left="0.21" right="0.23" top="1" bottom="1" header="0.27" footer="0.16"/>
  <pageSetup paperSize="9" scale="57" fitToHeight="0" orientation="landscape" r:id="rId1"/>
  <headerFooter>
    <oddHeader>&amp;L &amp;C&amp;G</oddHeader>
    <oddFooter>&amp;L 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COMPLETO</vt:lpstr>
      <vt:lpstr>COMPLETO!Titulos_de_impressao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</dc:creator>
  <cp:lastModifiedBy>Sec. Infraestrutura</cp:lastModifiedBy>
  <cp:lastPrinted>2025-03-18T16:04:29Z</cp:lastPrinted>
  <dcterms:created xsi:type="dcterms:W3CDTF">2024-12-26T14:03:15Z</dcterms:created>
  <dcterms:modified xsi:type="dcterms:W3CDTF">2025-12-10T15:15:49Z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2024-12-26T00:00:00Z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2024-12-26T00:00:00Z</vt:filetime>
  </property>
</Properties>
</file>