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FISCALIZAÇÃO E ACOMPANHAMENTO DE OBRAS\CAPS I\BM 02\"/>
    </mc:Choice>
  </mc:AlternateContent>
  <xr:revisionPtr revIDLastSave="0" documentId="13_ncr:1_{FF60BCF0-FA1E-4F45-BC2D-E4CB4CAE59FA}" xr6:coauthVersionLast="47" xr6:coauthVersionMax="47" xr10:uidLastSave="{00000000-0000-0000-0000-000000000000}"/>
  <bookViews>
    <workbookView xWindow="-110" yWindow="-110" windowWidth="25820" windowHeight="13900" tabRatio="789" activeTab="1" xr2:uid="{00000000-000D-0000-FFFF-FFFF00000000}"/>
  </bookViews>
  <sheets>
    <sheet name="BM 01" sheetId="1" r:id="rId1"/>
    <sheet name="BM 02" sheetId="6" r:id="rId2"/>
    <sheet name="Memória de Cálculo 01" sheetId="2" r:id="rId3"/>
    <sheet name="RF 01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\C" localSheetId="1">[1]Reforma!#REF!</definedName>
    <definedName name="\C" localSheetId="3">[1]Reforma!#REF!</definedName>
    <definedName name="\C">[1]Reforma!#REF!</definedName>
    <definedName name="\D" localSheetId="1">[1]Reforma!#REF!</definedName>
    <definedName name="\D" localSheetId="3">[1]Reforma!#REF!</definedName>
    <definedName name="\D">[1]Reforma!#REF!</definedName>
    <definedName name="\G" localSheetId="1">[1]Reforma!#REF!</definedName>
    <definedName name="\G" localSheetId="3">[1]Reforma!#REF!</definedName>
    <definedName name="\G">[1]Reforma!#REF!</definedName>
    <definedName name="\I" localSheetId="1">[1]Reforma!#REF!</definedName>
    <definedName name="\I" localSheetId="3">[1]Reforma!#REF!</definedName>
    <definedName name="\I">[1]Reforma!#REF!</definedName>
    <definedName name="\l" localSheetId="1">#REF!</definedName>
    <definedName name="\l" localSheetId="3">#REF!</definedName>
    <definedName name="\l">#REF!</definedName>
    <definedName name="\M" localSheetId="1">[1]Reforma!#REF!</definedName>
    <definedName name="\M" localSheetId="3">[1]Reforma!#REF!</definedName>
    <definedName name="\M">[1]Reforma!#REF!</definedName>
    <definedName name="\P" localSheetId="1">[1]Reforma!#REF!</definedName>
    <definedName name="\P" localSheetId="3">[1]Reforma!#REF!</definedName>
    <definedName name="\P">[1]Reforma!#REF!</definedName>
    <definedName name="\q" localSheetId="1">#REF!</definedName>
    <definedName name="\q" localSheetId="3">#REF!</definedName>
    <definedName name="\q">#REF!</definedName>
    <definedName name="\R" localSheetId="1">[1]Reforma!#REF!</definedName>
    <definedName name="\R" localSheetId="3">[1]Reforma!#REF!</definedName>
    <definedName name="\R">[1]Reforma!#REF!</definedName>
    <definedName name="\s" localSheetId="1">#REF!</definedName>
    <definedName name="\s" localSheetId="3">#REF!</definedName>
    <definedName name="\s">#REF!</definedName>
    <definedName name="\t" localSheetId="1">#REF!</definedName>
    <definedName name="\t" localSheetId="3">#REF!</definedName>
    <definedName name="\t">#REF!</definedName>
    <definedName name="\Y" localSheetId="1">[1]Reforma!#REF!</definedName>
    <definedName name="\Y">[1]Reforma!#REF!</definedName>
    <definedName name="_" localSheetId="1">[1]Reforma!#REF!</definedName>
    <definedName name="_">[1]Reforma!#REF!</definedName>
    <definedName name="___________sub1" localSheetId="1">#REF!</definedName>
    <definedName name="___________sub1" localSheetId="3">#REF!</definedName>
    <definedName name="___________sub1">#REF!</definedName>
    <definedName name="___________sub3" localSheetId="1">#REF!</definedName>
    <definedName name="___________sub3" localSheetId="3">#REF!</definedName>
    <definedName name="___________sub3">#REF!</definedName>
    <definedName name="_________sub1" localSheetId="1">#REF!</definedName>
    <definedName name="_________sub1" localSheetId="3">#REF!</definedName>
    <definedName name="_________sub1">#REF!</definedName>
    <definedName name="_________sub2" localSheetId="1">#REF!</definedName>
    <definedName name="_________sub2">#REF!</definedName>
    <definedName name="_________sub3" localSheetId="1">#REF!</definedName>
    <definedName name="_________sub3">#REF!</definedName>
    <definedName name="_________sub4" localSheetId="1">#REF!</definedName>
    <definedName name="_________sub4">#REF!</definedName>
    <definedName name="________R" localSheetId="1">#REF!</definedName>
    <definedName name="________R">#REF!</definedName>
    <definedName name="________sub1" localSheetId="1">#REF!</definedName>
    <definedName name="________sub1">#REF!</definedName>
    <definedName name="________sub2" localSheetId="1">#REF!</definedName>
    <definedName name="________sub2">#REF!</definedName>
    <definedName name="________sub3" localSheetId="1">#REF!</definedName>
    <definedName name="________sub3">#REF!</definedName>
    <definedName name="________sub4" localSheetId="1">#REF!</definedName>
    <definedName name="________sub4">#REF!</definedName>
    <definedName name="_______MDO1">[2]INSUMOS!$C$8</definedName>
    <definedName name="_______MDO2">[2]INSUMOS!$C$9</definedName>
    <definedName name="_______R" localSheetId="1">#REF!</definedName>
    <definedName name="_______R" localSheetId="3">#REF!</definedName>
    <definedName name="_______R">#REF!</definedName>
    <definedName name="_______sub1" localSheetId="1">#REF!</definedName>
    <definedName name="_______sub1" localSheetId="3">#REF!</definedName>
    <definedName name="_______sub1">#REF!</definedName>
    <definedName name="_______sub2" localSheetId="1">#REF!</definedName>
    <definedName name="_______sub2" localSheetId="3">#REF!</definedName>
    <definedName name="_______sub2">#REF!</definedName>
    <definedName name="_______sub3" localSheetId="1">#REF!</definedName>
    <definedName name="_______sub3">#REF!</definedName>
    <definedName name="_______sub4" localSheetId="1">#REF!</definedName>
    <definedName name="_______sub4">#REF!</definedName>
    <definedName name="______eu2" localSheetId="3" hidden="1">{#N/A,#N/A,FALSE,"MO (2)"}</definedName>
    <definedName name="______eu2" hidden="1">{#N/A,#N/A,FALSE,"MO (2)"}</definedName>
    <definedName name="______MDO1" localSheetId="1">#REF!</definedName>
    <definedName name="______MDO1" localSheetId="3">#REF!</definedName>
    <definedName name="______MDO1">#REF!</definedName>
    <definedName name="______MDO2" localSheetId="1">#REF!</definedName>
    <definedName name="______MDO2" localSheetId="3">#REF!</definedName>
    <definedName name="______MDO2">#REF!</definedName>
    <definedName name="______R" localSheetId="1">#REF!</definedName>
    <definedName name="______R" localSheetId="3">#REF!</definedName>
    <definedName name="______R">#REF!</definedName>
    <definedName name="______sub1" localSheetId="1">#REF!</definedName>
    <definedName name="______sub1">#REF!</definedName>
    <definedName name="______sub2" localSheetId="1">#REF!</definedName>
    <definedName name="______sub2">#REF!</definedName>
    <definedName name="______sub3" localSheetId="1">#REF!</definedName>
    <definedName name="______sub3">#REF!</definedName>
    <definedName name="______sub4" localSheetId="1">#REF!</definedName>
    <definedName name="______sub4">#REF!</definedName>
    <definedName name="_____eu2" localSheetId="3" hidden="1">{#N/A,#N/A,FALSE,"MO (2)"}</definedName>
    <definedName name="_____eu2" hidden="1">{#N/A,#N/A,FALSE,"MO (2)"}</definedName>
    <definedName name="_____MDO1" localSheetId="1">#REF!</definedName>
    <definedName name="_____MDO1" localSheetId="3">#REF!</definedName>
    <definedName name="_____MDO1">#REF!</definedName>
    <definedName name="_____MDO2" localSheetId="1">#REF!</definedName>
    <definedName name="_____MDO2" localSheetId="3">#REF!</definedName>
    <definedName name="_____MDO2">#REF!</definedName>
    <definedName name="_____R" localSheetId="1">#REF!</definedName>
    <definedName name="_____R" localSheetId="3">#REF!</definedName>
    <definedName name="_____R">#REF!</definedName>
    <definedName name="_____sub1" localSheetId="1">#REF!</definedName>
    <definedName name="_____sub1">#REF!</definedName>
    <definedName name="_____sub2" localSheetId="1">#REF!</definedName>
    <definedName name="_____sub2">#REF!</definedName>
    <definedName name="_____sub3" localSheetId="1">#REF!</definedName>
    <definedName name="_____sub3">#REF!</definedName>
    <definedName name="_____sub4" localSheetId="1">#REF!</definedName>
    <definedName name="_____sub4">#REF!</definedName>
    <definedName name="____eu2" localSheetId="3" hidden="1">{#N/A,#N/A,FALSE,"MO (2)"}</definedName>
    <definedName name="____eu2" hidden="1">{#N/A,#N/A,FALSE,"MO (2)"}</definedName>
    <definedName name="____IRM1" localSheetId="3" hidden="1">{#N/A,#N/A,FALSE,"MO (2)"}</definedName>
    <definedName name="____IRM1" hidden="1">{#N/A,#N/A,FALSE,"MO (2)"}</definedName>
    <definedName name="____MDO1" localSheetId="1">#REF!</definedName>
    <definedName name="____MDO1" localSheetId="3">#REF!</definedName>
    <definedName name="____MDO1">#REF!</definedName>
    <definedName name="____MDO2" localSheetId="1">#REF!</definedName>
    <definedName name="____MDO2" localSheetId="3">#REF!</definedName>
    <definedName name="____MDO2">#REF!</definedName>
    <definedName name="____R" localSheetId="1">#REF!</definedName>
    <definedName name="____R" localSheetId="3">#REF!</definedName>
    <definedName name="____R">#REF!</definedName>
    <definedName name="____sub1" localSheetId="1">#REF!</definedName>
    <definedName name="____sub1">#REF!</definedName>
    <definedName name="____sub2" localSheetId="1">#REF!</definedName>
    <definedName name="____sub2">#REF!</definedName>
    <definedName name="____sub3" localSheetId="1">#REF!</definedName>
    <definedName name="____sub3">#REF!</definedName>
    <definedName name="____sub4" localSheetId="1">#REF!</definedName>
    <definedName name="____sub4">#REF!</definedName>
    <definedName name="___ELE3" localSheetId="1">#REF!</definedName>
    <definedName name="___ELE3">#REF!</definedName>
    <definedName name="___eu2" localSheetId="3" hidden="1">{#N/A,#N/A,FALSE,"MO (2)"}</definedName>
    <definedName name="___eu2" hidden="1">{#N/A,#N/A,FALSE,"MO (2)"}</definedName>
    <definedName name="___IRM1" localSheetId="3" hidden="1">{#N/A,#N/A,FALSE,"MO (2)"}</definedName>
    <definedName name="___IRM1" hidden="1">{#N/A,#N/A,FALSE,"MO (2)"}</definedName>
    <definedName name="___MDO1" localSheetId="1">#REF!</definedName>
    <definedName name="___MDO1" localSheetId="3">#REF!</definedName>
    <definedName name="___MDO1">#REF!</definedName>
    <definedName name="___MDO2" localSheetId="1">#REF!</definedName>
    <definedName name="___MDO2" localSheetId="3">#REF!</definedName>
    <definedName name="___MDO2">#REF!</definedName>
    <definedName name="___R" localSheetId="1">#REF!</definedName>
    <definedName name="___R" localSheetId="3">#REF!</definedName>
    <definedName name="___R">#REF!</definedName>
    <definedName name="___sub1" localSheetId="1">#REF!</definedName>
    <definedName name="___sub1">#REF!</definedName>
    <definedName name="___sub2" localSheetId="1">#REF!</definedName>
    <definedName name="___sub2">#REF!</definedName>
    <definedName name="___sub3" localSheetId="1">#REF!</definedName>
    <definedName name="___sub3">#REF!</definedName>
    <definedName name="___sub4" localSheetId="1">#REF!</definedName>
    <definedName name="___sub4">#REF!</definedName>
    <definedName name="___tot1" localSheetId="1">#REF!</definedName>
    <definedName name="___tot1">#REF!</definedName>
    <definedName name="___tot2" localSheetId="1">#REF!</definedName>
    <definedName name="___tot2">#REF!</definedName>
    <definedName name="___tot3" localSheetId="1">#REF!</definedName>
    <definedName name="___tot3">#REF!</definedName>
    <definedName name="___tot4" localSheetId="1">#REF!</definedName>
    <definedName name="___tot4">#REF!</definedName>
    <definedName name="___tot5" localSheetId="1">#REF!</definedName>
    <definedName name="___tot5">#REF!</definedName>
    <definedName name="___tot6" localSheetId="1">#REF!</definedName>
    <definedName name="___tot6">#REF!</definedName>
    <definedName name="___tot7" localSheetId="1">#REF!</definedName>
    <definedName name="___tot7">#REF!</definedName>
    <definedName name="___tot8" localSheetId="1">#REF!</definedName>
    <definedName name="___tot8">#REF!</definedName>
    <definedName name="__bookmark_1">[3]Sheet1!$B$3</definedName>
    <definedName name="__bookmark_10">[3]Sheet1!$E$239</definedName>
    <definedName name="__bookmark_2">[3]Sheet1!$B$4</definedName>
    <definedName name="__bookmark_3">[3]Sheet1!$B$5</definedName>
    <definedName name="__bookmark_4">[3]Sheet1!$B$6</definedName>
    <definedName name="__bookmark_5">[3]Sheet1!$D$6</definedName>
    <definedName name="__bookmark_7">[3]Sheet1!$I$236</definedName>
    <definedName name="__bookmark_8">[3]Sheet1!$E$237</definedName>
    <definedName name="__bookmark_9">[3]Sheet1!$E$238</definedName>
    <definedName name="__ELE1" localSheetId="1">#REF!</definedName>
    <definedName name="__ELE1" localSheetId="3">#REF!</definedName>
    <definedName name="__ELE1">#REF!</definedName>
    <definedName name="__ELE2" localSheetId="1">#REF!</definedName>
    <definedName name="__ELE2" localSheetId="3">#REF!</definedName>
    <definedName name="__ELE2">#REF!</definedName>
    <definedName name="__ELE3" localSheetId="1">#REF!</definedName>
    <definedName name="__ELE3" localSheetId="3">#REF!</definedName>
    <definedName name="__ELE3">#REF!</definedName>
    <definedName name="__eu2" localSheetId="3" hidden="1">{#N/A,#N/A,FALSE,"MO (2)"}</definedName>
    <definedName name="__eu2" hidden="1">{#N/A,#N/A,FALSE,"MO (2)"}</definedName>
    <definedName name="__IRM1" localSheetId="3" hidden="1">{#N/A,#N/A,FALSE,"MO (2)"}</definedName>
    <definedName name="__IRM1" hidden="1">{#N/A,#N/A,FALSE,"MO (2)"}</definedName>
    <definedName name="__MDO1" localSheetId="1">#REF!</definedName>
    <definedName name="__MDO1" localSheetId="3">#REF!</definedName>
    <definedName name="__MDO1">#REF!</definedName>
    <definedName name="__MDO2" localSheetId="1">#REF!</definedName>
    <definedName name="__MDO2" localSheetId="3">#REF!</definedName>
    <definedName name="__MDO2">#REF!</definedName>
    <definedName name="__R" localSheetId="1">#REF!</definedName>
    <definedName name="__R" localSheetId="3">#REF!</definedName>
    <definedName name="__R">#REF!</definedName>
    <definedName name="__sub1" localSheetId="1">#REF!</definedName>
    <definedName name="__sub1">#REF!</definedName>
    <definedName name="__sub2" localSheetId="1">#REF!</definedName>
    <definedName name="__sub2">#REF!</definedName>
    <definedName name="__sub3" localSheetId="1">#REF!</definedName>
    <definedName name="__sub3">#REF!</definedName>
    <definedName name="__sub4" localSheetId="1">#REF!</definedName>
    <definedName name="__sub4">#REF!</definedName>
    <definedName name="__tot1" localSheetId="1">#REF!</definedName>
    <definedName name="__tot1">#REF!</definedName>
    <definedName name="__tot2" localSheetId="1">#REF!</definedName>
    <definedName name="__tot2">#REF!</definedName>
    <definedName name="__tot3" localSheetId="1">#REF!</definedName>
    <definedName name="__tot3">#REF!</definedName>
    <definedName name="__tot4" localSheetId="1">#REF!</definedName>
    <definedName name="__tot4">#REF!</definedName>
    <definedName name="__tot5" localSheetId="1">#REF!</definedName>
    <definedName name="__tot5">#REF!</definedName>
    <definedName name="__tot6" localSheetId="1">#REF!</definedName>
    <definedName name="__tot6">#REF!</definedName>
    <definedName name="__tot7" localSheetId="1">#REF!</definedName>
    <definedName name="__tot7">#REF!</definedName>
    <definedName name="__tot8" localSheetId="1">#REF!</definedName>
    <definedName name="__tot8">#REF!</definedName>
    <definedName name="__xlfn.BAHTTEXT" hidden="1">#NAME?</definedName>
    <definedName name="__xlnm.Print_Titles_2" localSheetId="1">#REF!</definedName>
    <definedName name="__xlnm.Print_Titles_2" localSheetId="3">#REF!</definedName>
    <definedName name="__xlnm.Print_Titles_2">#REF!</definedName>
    <definedName name="_01_09_96" localSheetId="1">#REF!</definedName>
    <definedName name="_01_09_96" localSheetId="3">#REF!</definedName>
    <definedName name="_01_09_96">#REF!</definedName>
    <definedName name="_1Excel_BuiltIn_Print_Titles_1" localSheetId="1">#REF!</definedName>
    <definedName name="_1Excel_BuiltIn_Print_Titles_1" localSheetId="3">#REF!</definedName>
    <definedName name="_1Excel_BuiltIn_Print_Titles_1">#REF!</definedName>
    <definedName name="_A1" localSheetId="1">#REF!</definedName>
    <definedName name="_A1">#REF!</definedName>
    <definedName name="_C" localSheetId="1">[1]Reforma!#REF!</definedName>
    <definedName name="_C" localSheetId="3">[1]Reforma!#REF!</definedName>
    <definedName name="_C">[1]Reforma!#REF!</definedName>
    <definedName name="_C_1" localSheetId="1">[1]Reforma!#REF!</definedName>
    <definedName name="_C_1" localSheetId="3">[1]Reforma!#REF!</definedName>
    <definedName name="_C_1">[1]Reforma!#REF!</definedName>
    <definedName name="_cab1" localSheetId="1">#REF!</definedName>
    <definedName name="_cab1" localSheetId="3">#REF!</definedName>
    <definedName name="_cab1">#REF!</definedName>
    <definedName name="_COM010201" localSheetId="1">#REF!</definedName>
    <definedName name="_COM010201" localSheetId="3">#REF!</definedName>
    <definedName name="_COM010201">#REF!</definedName>
    <definedName name="_COM010202" localSheetId="1">#REF!</definedName>
    <definedName name="_COM010202" localSheetId="3">#REF!</definedName>
    <definedName name="_COM010202">#REF!</definedName>
    <definedName name="_COM010205" localSheetId="1">#REF!</definedName>
    <definedName name="_COM010205">#REF!</definedName>
    <definedName name="_COM010206" localSheetId="1">#REF!</definedName>
    <definedName name="_COM010206">#REF!</definedName>
    <definedName name="_COM010210" localSheetId="1">#REF!</definedName>
    <definedName name="_COM010210">#REF!</definedName>
    <definedName name="_COM010301" localSheetId="1">#REF!</definedName>
    <definedName name="_COM010301">#REF!</definedName>
    <definedName name="_COM010401" localSheetId="1">#REF!</definedName>
    <definedName name="_COM010401">#REF!</definedName>
    <definedName name="_COM010402" localSheetId="1">#REF!</definedName>
    <definedName name="_COM010402">#REF!</definedName>
    <definedName name="_COM010407" localSheetId="1">#REF!</definedName>
    <definedName name="_COM010407">#REF!</definedName>
    <definedName name="_COM010413" localSheetId="1">#REF!</definedName>
    <definedName name="_COM010413">#REF!</definedName>
    <definedName name="_COM010501" localSheetId="1">#REF!</definedName>
    <definedName name="_COM010501">#REF!</definedName>
    <definedName name="_COM010503" localSheetId="1">#REF!</definedName>
    <definedName name="_COM010503">#REF!</definedName>
    <definedName name="_COM010505" localSheetId="1">#REF!</definedName>
    <definedName name="_COM010505">#REF!</definedName>
    <definedName name="_COM010509" localSheetId="1">#REF!</definedName>
    <definedName name="_COM010509">#REF!</definedName>
    <definedName name="_COM010512" localSheetId="1">#REF!</definedName>
    <definedName name="_COM010512">#REF!</definedName>
    <definedName name="_COM010518" localSheetId="1">#REF!</definedName>
    <definedName name="_COM010518">#REF!</definedName>
    <definedName name="_COM010519" localSheetId="1">#REF!</definedName>
    <definedName name="_COM010519">#REF!</definedName>
    <definedName name="_COM010521" localSheetId="1">#REF!</definedName>
    <definedName name="_COM010521">#REF!</definedName>
    <definedName name="_COM010523" localSheetId="1">#REF!</definedName>
    <definedName name="_COM010523">#REF!</definedName>
    <definedName name="_COM010532" localSheetId="1">#REF!</definedName>
    <definedName name="_COM010532">#REF!</definedName>
    <definedName name="_COM010533" localSheetId="1">#REF!</definedName>
    <definedName name="_COM010533">#REF!</definedName>
    <definedName name="_COM010536" localSheetId="1">#REF!</definedName>
    <definedName name="_COM010536">#REF!</definedName>
    <definedName name="_COM010701" localSheetId="1">#REF!</definedName>
    <definedName name="_COM010701">#REF!</definedName>
    <definedName name="_COM010703" localSheetId="1">#REF!</definedName>
    <definedName name="_COM010703">#REF!</definedName>
    <definedName name="_COM010705" localSheetId="1">#REF!</definedName>
    <definedName name="_COM010705">#REF!</definedName>
    <definedName name="_COM010708" localSheetId="1">#REF!</definedName>
    <definedName name="_COM010708">#REF!</definedName>
    <definedName name="_COM010710" localSheetId="1">#REF!</definedName>
    <definedName name="_COM010710">#REF!</definedName>
    <definedName name="_COM010712" localSheetId="1">#REF!</definedName>
    <definedName name="_COM010712">#REF!</definedName>
    <definedName name="_COM010717" localSheetId="1">#REF!</definedName>
    <definedName name="_COM010717">#REF!</definedName>
    <definedName name="_COM010718" localSheetId="1">#REF!</definedName>
    <definedName name="_COM010718">#REF!</definedName>
    <definedName name="_COM020201" localSheetId="1">#REF!</definedName>
    <definedName name="_COM020201">#REF!</definedName>
    <definedName name="_COM020205" localSheetId="1">#REF!</definedName>
    <definedName name="_COM020205">#REF!</definedName>
    <definedName name="_COM020211" localSheetId="1">#REF!</definedName>
    <definedName name="_COM020211">#REF!</definedName>
    <definedName name="_COM020217" localSheetId="1">#REF!</definedName>
    <definedName name="_COM020217">#REF!</definedName>
    <definedName name="_COM030102" localSheetId="1">#REF!</definedName>
    <definedName name="_COM030102">#REF!</definedName>
    <definedName name="_COM030201" localSheetId="1">#REF!</definedName>
    <definedName name="_COM030201">#REF!</definedName>
    <definedName name="_COM030303" localSheetId="1">#REF!</definedName>
    <definedName name="_COM030303">#REF!</definedName>
    <definedName name="_COM030317" localSheetId="1">#REF!</definedName>
    <definedName name="_COM030317">#REF!</definedName>
    <definedName name="_COM040101" localSheetId="1">#REF!</definedName>
    <definedName name="_COM040101">#REF!</definedName>
    <definedName name="_COM040202" localSheetId="1">#REF!</definedName>
    <definedName name="_COM040202">#REF!</definedName>
    <definedName name="_COM050103" localSheetId="1">#REF!</definedName>
    <definedName name="_COM050103">#REF!</definedName>
    <definedName name="_COM050207" localSheetId="1">#REF!</definedName>
    <definedName name="_COM050207">#REF!</definedName>
    <definedName name="_COM060101" localSheetId="1">#REF!</definedName>
    <definedName name="_COM060101">#REF!</definedName>
    <definedName name="_COM080101" localSheetId="1">#REF!</definedName>
    <definedName name="_COM080101">#REF!</definedName>
    <definedName name="_COM080310" localSheetId="1">#REF!</definedName>
    <definedName name="_COM080310">#REF!</definedName>
    <definedName name="_COM090101" localSheetId="1">#REF!</definedName>
    <definedName name="_COM090101">#REF!</definedName>
    <definedName name="_COM100302" localSheetId="1">#REF!</definedName>
    <definedName name="_COM100302">#REF!</definedName>
    <definedName name="_COM110101" localSheetId="1">#REF!</definedName>
    <definedName name="_COM110101">#REF!</definedName>
    <definedName name="_COM110104" localSheetId="1">#REF!</definedName>
    <definedName name="_COM110104">#REF!</definedName>
    <definedName name="_COM110107" localSheetId="1">#REF!</definedName>
    <definedName name="_COM110107">#REF!</definedName>
    <definedName name="_COM120101" localSheetId="1">#REF!</definedName>
    <definedName name="_COM120101">#REF!</definedName>
    <definedName name="_COM120105" localSheetId="1">#REF!</definedName>
    <definedName name="_COM120105">#REF!</definedName>
    <definedName name="_COM120106" localSheetId="1">#REF!</definedName>
    <definedName name="_COM120106">#REF!</definedName>
    <definedName name="_COM120107" localSheetId="1">#REF!</definedName>
    <definedName name="_COM120107">#REF!</definedName>
    <definedName name="_COM120110" localSheetId="1">#REF!</definedName>
    <definedName name="_COM120110">#REF!</definedName>
    <definedName name="_COM120150" localSheetId="1">#REF!</definedName>
    <definedName name="_COM120150">#REF!</definedName>
    <definedName name="_COM130101" localSheetId="1">#REF!</definedName>
    <definedName name="_COM130101">#REF!</definedName>
    <definedName name="_COM130103" localSheetId="1">#REF!</definedName>
    <definedName name="_COM130103">#REF!</definedName>
    <definedName name="_COM130304" localSheetId="1">#REF!</definedName>
    <definedName name="_COM130304">#REF!</definedName>
    <definedName name="_COM130401" localSheetId="1">#REF!</definedName>
    <definedName name="_COM130401">#REF!</definedName>
    <definedName name="_COM140102" localSheetId="1">#REF!</definedName>
    <definedName name="_COM140102">#REF!</definedName>
    <definedName name="_COM140109" localSheetId="1">#REF!</definedName>
    <definedName name="_COM140109">#REF!</definedName>
    <definedName name="_COM140113" localSheetId="1">#REF!</definedName>
    <definedName name="_COM140113">#REF!</definedName>
    <definedName name="_COM140122" localSheetId="1">#REF!</definedName>
    <definedName name="_COM140122">#REF!</definedName>
    <definedName name="_COM140126" localSheetId="1">#REF!</definedName>
    <definedName name="_COM140126">#REF!</definedName>
    <definedName name="_COM140129" localSheetId="1">#REF!</definedName>
    <definedName name="_COM140129">#REF!</definedName>
    <definedName name="_COM140135" localSheetId="1">#REF!</definedName>
    <definedName name="_COM140135">#REF!</definedName>
    <definedName name="_COM140143" localSheetId="1">#REF!</definedName>
    <definedName name="_COM140143">#REF!</definedName>
    <definedName name="_COM140145" localSheetId="1">#REF!</definedName>
    <definedName name="_COM140145">#REF!</definedName>
    <definedName name="_COM150130" localSheetId="1">#REF!</definedName>
    <definedName name="_COM150130">#REF!</definedName>
    <definedName name="_COM170101" localSheetId="1">#REF!</definedName>
    <definedName name="_COM170101">#REF!</definedName>
    <definedName name="_COM170102" localSheetId="1">#REF!</definedName>
    <definedName name="_COM170102">#REF!</definedName>
    <definedName name="_COM170103" localSheetId="1">#REF!</definedName>
    <definedName name="_COM170103">#REF!</definedName>
    <definedName name="_cron." localSheetId="1" hidden="1">#REF!</definedName>
    <definedName name="_cron." hidden="1">#REF!</definedName>
    <definedName name="_D" localSheetId="1">[1]Reforma!#REF!</definedName>
    <definedName name="_D" localSheetId="3">[1]Reforma!#REF!</definedName>
    <definedName name="_D">[1]Reforma!#REF!</definedName>
    <definedName name="_D_1" localSheetId="1">[1]Reforma!#REF!</definedName>
    <definedName name="_D_1" localSheetId="3">[1]Reforma!#REF!</definedName>
    <definedName name="_D_1">[1]Reforma!#REF!</definedName>
    <definedName name="_ELE1" localSheetId="1">#REF!</definedName>
    <definedName name="_ELE1" localSheetId="3">#REF!</definedName>
    <definedName name="_ELE1">#REF!</definedName>
    <definedName name="_ELE2" localSheetId="1">#REF!</definedName>
    <definedName name="_ELE2" localSheetId="3">#REF!</definedName>
    <definedName name="_ELE2">#REF!</definedName>
    <definedName name="_ELE3" localSheetId="1">#REF!</definedName>
    <definedName name="_ELE3" localSheetId="3">#REF!</definedName>
    <definedName name="_ELE3">#REF!</definedName>
    <definedName name="_eu2" localSheetId="3" hidden="1">{#N/A,#N/A,FALSE,"MO (2)"}</definedName>
    <definedName name="_eu2" hidden="1">{#N/A,#N/A,FALSE,"MO (2)"}</definedName>
    <definedName name="_FCCEMED_" localSheetId="1">[1]Reforma!#REF!</definedName>
    <definedName name="_FCCEMED_">[1]Reforma!#REF!</definedName>
    <definedName name="_Fill" localSheetId="1" hidden="1">#REF!</definedName>
    <definedName name="_Fill" localSheetId="3" hidden="1">#REF!</definedName>
    <definedName name="_Fill" hidden="1">#REF!</definedName>
    <definedName name="_xlnm._FilterDatabase" localSheetId="3" hidden="1">'RF 01'!#REF!</definedName>
    <definedName name="_G" localSheetId="1">[1]Reforma!#REF!</definedName>
    <definedName name="_G">[1]Reforma!#REF!</definedName>
    <definedName name="_G_1" localSheetId="1">[1]Reforma!#REF!</definedName>
    <definedName name="_G_1">[1]Reforma!#REF!</definedName>
    <definedName name="_GLB2" localSheetId="1">#REF!</definedName>
    <definedName name="_GLB2" localSheetId="3">#REF!</definedName>
    <definedName name="_GLB2">#REF!</definedName>
    <definedName name="_GOTO_D1_" localSheetId="1">[1]Reforma!#REF!</definedName>
    <definedName name="_GOTO_D1_">[1]Reforma!#REF!</definedName>
    <definedName name="_GOTO_E1_" localSheetId="1">[1]Reforma!#REF!</definedName>
    <definedName name="_GOTO_E1_">[1]Reforma!#REF!</definedName>
    <definedName name="_GOTO_N1_" localSheetId="1">[1]Reforma!#REF!</definedName>
    <definedName name="_GOTO_N1_">[1]Reforma!#REF!</definedName>
    <definedName name="_HOME__" localSheetId="1">[1]Reforma!#REF!</definedName>
    <definedName name="_HOME__">[1]Reforma!#REF!</definedName>
    <definedName name="_I" localSheetId="1">[1]Reforma!#REF!</definedName>
    <definedName name="_I">[1]Reforma!#REF!</definedName>
    <definedName name="_I_1" localSheetId="1">[1]Reforma!#REF!</definedName>
    <definedName name="_I_1">[1]Reforma!#REF!</definedName>
    <definedName name="_i3" localSheetId="1">#REF!</definedName>
    <definedName name="_i3" localSheetId="3">#REF!</definedName>
    <definedName name="_i3">#REF!</definedName>
    <definedName name="_IRM1" localSheetId="3" hidden="1">{#N/A,#N/A,FALSE,"MO (2)"}</definedName>
    <definedName name="_IRM1" hidden="1">{#N/A,#N/A,FALSE,"MO (2)"}</definedName>
    <definedName name="_Key1" localSheetId="1" hidden="1">#REF!</definedName>
    <definedName name="_Key1" localSheetId="3" hidden="1">#REF!</definedName>
    <definedName name="_Key1" hidden="1">#REF!</definedName>
    <definedName name="_M" localSheetId="1">[1]Reforma!#REF!</definedName>
    <definedName name="_M">[1]Reforma!#REF!</definedName>
    <definedName name="_M_1" localSheetId="1">[1]Reforma!#REF!</definedName>
    <definedName name="_M_1">[1]Reforma!#REF!</definedName>
    <definedName name="_MAO010201" localSheetId="1">#REF!</definedName>
    <definedName name="_MAO010201" localSheetId="3">#REF!</definedName>
    <definedName name="_MAO010201">#REF!</definedName>
    <definedName name="_MAO010202" localSheetId="1">#REF!</definedName>
    <definedName name="_MAO010202" localSheetId="3">#REF!</definedName>
    <definedName name="_MAO010202">#REF!</definedName>
    <definedName name="_MAO010205" localSheetId="1">#REF!</definedName>
    <definedName name="_MAO010205" localSheetId="3">#REF!</definedName>
    <definedName name="_MAO010205">#REF!</definedName>
    <definedName name="_MAO010206" localSheetId="1">#REF!</definedName>
    <definedName name="_MAO010206">#REF!</definedName>
    <definedName name="_MAO010210" localSheetId="1">#REF!</definedName>
    <definedName name="_MAO010210">#REF!</definedName>
    <definedName name="_MAO010401" localSheetId="1">#REF!</definedName>
    <definedName name="_MAO010401">#REF!</definedName>
    <definedName name="_MAO010402" localSheetId="1">#REF!</definedName>
    <definedName name="_MAO010402">#REF!</definedName>
    <definedName name="_MAO010407" localSheetId="1">#REF!</definedName>
    <definedName name="_MAO010407">#REF!</definedName>
    <definedName name="_MAO010413" localSheetId="1">#REF!</definedName>
    <definedName name="_MAO010413">#REF!</definedName>
    <definedName name="_MAO010501" localSheetId="1">#REF!</definedName>
    <definedName name="_MAO010501">#REF!</definedName>
    <definedName name="_MAO010503" localSheetId="1">#REF!</definedName>
    <definedName name="_MAO010503">#REF!</definedName>
    <definedName name="_MAO010505" localSheetId="1">#REF!</definedName>
    <definedName name="_MAO010505">#REF!</definedName>
    <definedName name="_MAO010509" localSheetId="1">#REF!</definedName>
    <definedName name="_MAO010509">#REF!</definedName>
    <definedName name="_MAO010512" localSheetId="1">#REF!</definedName>
    <definedName name="_MAO010512">#REF!</definedName>
    <definedName name="_MAO010518" localSheetId="1">#REF!</definedName>
    <definedName name="_MAO010518">#REF!</definedName>
    <definedName name="_MAO010519" localSheetId="1">#REF!</definedName>
    <definedName name="_MAO010519">#REF!</definedName>
    <definedName name="_MAO010521" localSheetId="1">#REF!</definedName>
    <definedName name="_MAO010521">#REF!</definedName>
    <definedName name="_MAO010523" localSheetId="1">#REF!</definedName>
    <definedName name="_MAO010523">#REF!</definedName>
    <definedName name="_MAO010532" localSheetId="1">#REF!</definedName>
    <definedName name="_MAO010532">#REF!</definedName>
    <definedName name="_MAO010533" localSheetId="1">#REF!</definedName>
    <definedName name="_MAO010533">#REF!</definedName>
    <definedName name="_MAO010536" localSheetId="1">#REF!</definedName>
    <definedName name="_MAO010536">#REF!</definedName>
    <definedName name="_MAO010701" localSheetId="1">#REF!</definedName>
    <definedName name="_MAO010701">#REF!</definedName>
    <definedName name="_MAO010703" localSheetId="1">#REF!</definedName>
    <definedName name="_MAO010703">#REF!</definedName>
    <definedName name="_MAO010705" localSheetId="1">#REF!</definedName>
    <definedName name="_MAO010705">#REF!</definedName>
    <definedName name="_MAO010708" localSheetId="1">#REF!</definedName>
    <definedName name="_MAO010708">#REF!</definedName>
    <definedName name="_MAO010710" localSheetId="1">#REF!</definedName>
    <definedName name="_MAO010710">#REF!</definedName>
    <definedName name="_MAO010712" localSheetId="1">#REF!</definedName>
    <definedName name="_MAO010712">#REF!</definedName>
    <definedName name="_MAO010717" localSheetId="1">#REF!</definedName>
    <definedName name="_MAO010717">#REF!</definedName>
    <definedName name="_MAO020201" localSheetId="1">#REF!</definedName>
    <definedName name="_MAO020201">#REF!</definedName>
    <definedName name="_MAO020205" localSheetId="1">#REF!</definedName>
    <definedName name="_MAO020205">#REF!</definedName>
    <definedName name="_MAO020211" localSheetId="1">#REF!</definedName>
    <definedName name="_MAO020211">#REF!</definedName>
    <definedName name="_MAO020217" localSheetId="1">#REF!</definedName>
    <definedName name="_MAO020217">#REF!</definedName>
    <definedName name="_MAO030102" localSheetId="1">#REF!</definedName>
    <definedName name="_MAO030102">#REF!</definedName>
    <definedName name="_MAO030201" localSheetId="1">#REF!</definedName>
    <definedName name="_MAO030201">#REF!</definedName>
    <definedName name="_MAO030303" localSheetId="1">#REF!</definedName>
    <definedName name="_MAO030303">#REF!</definedName>
    <definedName name="_MAO030317" localSheetId="1">#REF!</definedName>
    <definedName name="_MAO030317">#REF!</definedName>
    <definedName name="_MAO040101" localSheetId="1">#REF!</definedName>
    <definedName name="_MAO040101">#REF!</definedName>
    <definedName name="_MAO040202" localSheetId="1">#REF!</definedName>
    <definedName name="_MAO040202">#REF!</definedName>
    <definedName name="_MAO050103" localSheetId="1">#REF!</definedName>
    <definedName name="_MAO050103">#REF!</definedName>
    <definedName name="_MAO050207" localSheetId="1">#REF!</definedName>
    <definedName name="_MAO050207">#REF!</definedName>
    <definedName name="_MAO060101" localSheetId="1">#REF!</definedName>
    <definedName name="_MAO060101">#REF!</definedName>
    <definedName name="_MAO080310" localSheetId="1">#REF!</definedName>
    <definedName name="_MAO080310">#REF!</definedName>
    <definedName name="_MAO090101" localSheetId="1">#REF!</definedName>
    <definedName name="_MAO090101">#REF!</definedName>
    <definedName name="_MAO110101" localSheetId="1">#REF!</definedName>
    <definedName name="_MAO110101">#REF!</definedName>
    <definedName name="_MAO110104" localSheetId="1">#REF!</definedName>
    <definedName name="_MAO110104">#REF!</definedName>
    <definedName name="_MAO110107" localSheetId="1">#REF!</definedName>
    <definedName name="_MAO110107">#REF!</definedName>
    <definedName name="_MAO120101" localSheetId="1">#REF!</definedName>
    <definedName name="_MAO120101">#REF!</definedName>
    <definedName name="_MAO120105" localSheetId="1">#REF!</definedName>
    <definedName name="_MAO120105">#REF!</definedName>
    <definedName name="_MAO120106" localSheetId="1">#REF!</definedName>
    <definedName name="_MAO120106">#REF!</definedName>
    <definedName name="_MAO120107" localSheetId="1">#REF!</definedName>
    <definedName name="_MAO120107">#REF!</definedName>
    <definedName name="_MAO120110" localSheetId="1">#REF!</definedName>
    <definedName name="_MAO120110">#REF!</definedName>
    <definedName name="_MAO120150" localSheetId="1">#REF!</definedName>
    <definedName name="_MAO120150">#REF!</definedName>
    <definedName name="_MAO130101" localSheetId="1">#REF!</definedName>
    <definedName name="_MAO130101">#REF!</definedName>
    <definedName name="_MAO130103" localSheetId="1">#REF!</definedName>
    <definedName name="_MAO130103">#REF!</definedName>
    <definedName name="_MAO130304" localSheetId="1">#REF!</definedName>
    <definedName name="_MAO130304">#REF!</definedName>
    <definedName name="_MAO130401" localSheetId="1">#REF!</definedName>
    <definedName name="_MAO130401">#REF!</definedName>
    <definedName name="_MAO140102" localSheetId="1">#REF!</definedName>
    <definedName name="_MAO140102">#REF!</definedName>
    <definedName name="_MAO140109" localSheetId="1">#REF!</definedName>
    <definedName name="_MAO140109">#REF!</definedName>
    <definedName name="_MAO140113" localSheetId="1">#REF!</definedName>
    <definedName name="_MAO140113">#REF!</definedName>
    <definedName name="_MAO140122" localSheetId="1">#REF!</definedName>
    <definedName name="_MAO140122">#REF!</definedName>
    <definedName name="_MAO140126" localSheetId="1">#REF!</definedName>
    <definedName name="_MAO140126">#REF!</definedName>
    <definedName name="_MAO140129" localSheetId="1">#REF!</definedName>
    <definedName name="_MAO140129">#REF!</definedName>
    <definedName name="_MAO140135" localSheetId="1">#REF!</definedName>
    <definedName name="_MAO140135">#REF!</definedName>
    <definedName name="_MAO140143" localSheetId="1">#REF!</definedName>
    <definedName name="_MAO140143">#REF!</definedName>
    <definedName name="_MAO140145" localSheetId="1">#REF!</definedName>
    <definedName name="_MAO140145">#REF!</definedName>
    <definedName name="_MAT010301" localSheetId="1">#REF!</definedName>
    <definedName name="_MAT010301">#REF!</definedName>
    <definedName name="_MAT010401" localSheetId="1">#REF!</definedName>
    <definedName name="_MAT010401">#REF!</definedName>
    <definedName name="_MAT010402" localSheetId="1">#REF!</definedName>
    <definedName name="_MAT010402">#REF!</definedName>
    <definedName name="_MAT010407" localSheetId="1">#REF!</definedName>
    <definedName name="_MAT010407">#REF!</definedName>
    <definedName name="_MAT010413" localSheetId="1">#REF!</definedName>
    <definedName name="_MAT010413">#REF!</definedName>
    <definedName name="_MAT010536" localSheetId="1">#REF!</definedName>
    <definedName name="_MAT010536">#REF!</definedName>
    <definedName name="_MAT010703" localSheetId="1">#REF!</definedName>
    <definedName name="_MAT010703">#REF!</definedName>
    <definedName name="_MAT010708" localSheetId="1">#REF!</definedName>
    <definedName name="_MAT010708">#REF!</definedName>
    <definedName name="_MAT010710" localSheetId="1">#REF!</definedName>
    <definedName name="_MAT010710">#REF!</definedName>
    <definedName name="_MAT010718" localSheetId="1">#REF!</definedName>
    <definedName name="_MAT010718">#REF!</definedName>
    <definedName name="_MAT020201" localSheetId="1">#REF!</definedName>
    <definedName name="_MAT020201">#REF!</definedName>
    <definedName name="_MAT020205" localSheetId="1">#REF!</definedName>
    <definedName name="_MAT020205">#REF!</definedName>
    <definedName name="_MAT020211" localSheetId="1">#REF!</definedName>
    <definedName name="_MAT020211">#REF!</definedName>
    <definedName name="_MAT030102" localSheetId="1">#REF!</definedName>
    <definedName name="_MAT030102">#REF!</definedName>
    <definedName name="_MAT030201" localSheetId="1">#REF!</definedName>
    <definedName name="_MAT030201">#REF!</definedName>
    <definedName name="_MAT030303" localSheetId="1">#REF!</definedName>
    <definedName name="_MAT030303">#REF!</definedName>
    <definedName name="_MAT030317" localSheetId="1">#REF!</definedName>
    <definedName name="_MAT030317">#REF!</definedName>
    <definedName name="_MAT040101" localSheetId="1">#REF!</definedName>
    <definedName name="_MAT040101">#REF!</definedName>
    <definedName name="_MAT040202" localSheetId="1">#REF!</definedName>
    <definedName name="_MAT040202">#REF!</definedName>
    <definedName name="_MAT050103" localSheetId="1">#REF!</definedName>
    <definedName name="_MAT050103">#REF!</definedName>
    <definedName name="_MAT050207" localSheetId="1">#REF!</definedName>
    <definedName name="_MAT050207">#REF!</definedName>
    <definedName name="_MAT060101" localSheetId="1">#REF!</definedName>
    <definedName name="_MAT060101">#REF!</definedName>
    <definedName name="_MAT080101" localSheetId="1">#REF!</definedName>
    <definedName name="_MAT080101">#REF!</definedName>
    <definedName name="_MAT080310" localSheetId="1">#REF!</definedName>
    <definedName name="_MAT080310">#REF!</definedName>
    <definedName name="_MAT090101" localSheetId="1">#REF!</definedName>
    <definedName name="_MAT090101">#REF!</definedName>
    <definedName name="_MAT100302" localSheetId="1">#REF!</definedName>
    <definedName name="_MAT100302">#REF!</definedName>
    <definedName name="_MAT110101" localSheetId="1">#REF!</definedName>
    <definedName name="_MAT110101">#REF!</definedName>
    <definedName name="_MAT110104" localSheetId="1">#REF!</definedName>
    <definedName name="_MAT110104">#REF!</definedName>
    <definedName name="_MAT110107" localSheetId="1">#REF!</definedName>
    <definedName name="_MAT110107">#REF!</definedName>
    <definedName name="_MAT120101" localSheetId="1">#REF!</definedName>
    <definedName name="_MAT120101">#REF!</definedName>
    <definedName name="_MAT120105" localSheetId="1">#REF!</definedName>
    <definedName name="_MAT120105">#REF!</definedName>
    <definedName name="_MAT120106" localSheetId="1">#REF!</definedName>
    <definedName name="_MAT120106">#REF!</definedName>
    <definedName name="_MAT120107" localSheetId="1">#REF!</definedName>
    <definedName name="_MAT120107">#REF!</definedName>
    <definedName name="_MAT120110" localSheetId="1">#REF!</definedName>
    <definedName name="_MAT120110">#REF!</definedName>
    <definedName name="_MAT120150" localSheetId="1">#REF!</definedName>
    <definedName name="_MAT120150">#REF!</definedName>
    <definedName name="_MAT130101" localSheetId="1">#REF!</definedName>
    <definedName name="_MAT130101">#REF!</definedName>
    <definedName name="_MAT130103" localSheetId="1">#REF!</definedName>
    <definedName name="_MAT130103">#REF!</definedName>
    <definedName name="_MAT130304" localSheetId="1">#REF!</definedName>
    <definedName name="_MAT130304">#REF!</definedName>
    <definedName name="_MAT130401" localSheetId="1">#REF!</definedName>
    <definedName name="_MAT130401">#REF!</definedName>
    <definedName name="_MAT140102" localSheetId="1">#REF!</definedName>
    <definedName name="_MAT140102">#REF!</definedName>
    <definedName name="_MAT140109" localSheetId="1">#REF!</definedName>
    <definedName name="_MAT140109">#REF!</definedName>
    <definedName name="_MAT140113" localSheetId="1">#REF!</definedName>
    <definedName name="_MAT140113">#REF!</definedName>
    <definedName name="_MAT140122" localSheetId="1">#REF!</definedName>
    <definedName name="_MAT140122">#REF!</definedName>
    <definedName name="_MAT140126" localSheetId="1">#REF!</definedName>
    <definedName name="_MAT140126">#REF!</definedName>
    <definedName name="_MAT140129" localSheetId="1">#REF!</definedName>
    <definedName name="_MAT140129">#REF!</definedName>
    <definedName name="_MAT140135" localSheetId="1">#REF!</definedName>
    <definedName name="_MAT140135">#REF!</definedName>
    <definedName name="_MAT140143" localSheetId="1">#REF!</definedName>
    <definedName name="_MAT140143">#REF!</definedName>
    <definedName name="_MAT140145" localSheetId="1">#REF!</definedName>
    <definedName name="_MAT140145">#REF!</definedName>
    <definedName name="_MAT150130" localSheetId="1">#REF!</definedName>
    <definedName name="_MAT150130">#REF!</definedName>
    <definedName name="_MAT170101" localSheetId="1">#REF!</definedName>
    <definedName name="_MAT170101">#REF!</definedName>
    <definedName name="_MAT170102" localSheetId="1">#REF!</definedName>
    <definedName name="_MAT170102">#REF!</definedName>
    <definedName name="_MAT170103" localSheetId="1">#REF!</definedName>
    <definedName name="_MAT170103">#REF!</definedName>
    <definedName name="_MatMult_A" localSheetId="1" hidden="1">#REF!</definedName>
    <definedName name="_MatMult_A" hidden="1">#REF!</definedName>
    <definedName name="_MatMult_AxB" localSheetId="1" hidden="1">#REF!</definedName>
    <definedName name="_MatMult_AxB" hidden="1">#REF!</definedName>
    <definedName name="_MatMult_B" localSheetId="1" hidden="1">#REF!</definedName>
    <definedName name="_MatMult_B" hidden="1">#REF!</definedName>
    <definedName name="_MDO1" localSheetId="1">#REF!</definedName>
    <definedName name="_MDO1">#REF!</definedName>
    <definedName name="_MDO2" localSheetId="1">#REF!</definedName>
    <definedName name="_MDO2">#REF!</definedName>
    <definedName name="_MNSJS" localSheetId="1">#REF!</definedName>
    <definedName name="_MNSJS">#REF!</definedName>
    <definedName name="_Order1" hidden="1">255</definedName>
    <definedName name="_P" localSheetId="1">[1]Reforma!#REF!</definedName>
    <definedName name="_P" localSheetId="3">[1]Reforma!#REF!</definedName>
    <definedName name="_P">[1]Reforma!#REF!</definedName>
    <definedName name="_P_1" localSheetId="1">[1]Reforma!#REF!</definedName>
    <definedName name="_P_1" localSheetId="3">[1]Reforma!#REF!</definedName>
    <definedName name="_P_1">[1]Reforma!#REF!</definedName>
    <definedName name="_Parse_In" localSheetId="1" hidden="1">#REF!</definedName>
    <definedName name="_Parse_In" localSheetId="3" hidden="1">#REF!</definedName>
    <definedName name="_Parse_In" hidden="1">#REF!</definedName>
    <definedName name="_Parse_Out" localSheetId="1" hidden="1">#REF!</definedName>
    <definedName name="_Parse_Out" localSheetId="3" hidden="1">#REF!</definedName>
    <definedName name="_Parse_Out" hidden="1">#REF!</definedName>
    <definedName name="_PL1" localSheetId="1">#REF!</definedName>
    <definedName name="_PL1" localSheetId="3">#REF!</definedName>
    <definedName name="_PL1">#REF!</definedName>
    <definedName name="_PPOS015Q_AGPQ_" localSheetId="1">#REF!</definedName>
    <definedName name="_PPOS015Q_AGPQ_">#REF!</definedName>
    <definedName name="_PPOS015Q_AGPQ__6" localSheetId="1">#REF!</definedName>
    <definedName name="_PPOS015Q_AGPQ__6">#REF!</definedName>
    <definedName name="_PRE010201" localSheetId="1">#REF!</definedName>
    <definedName name="_PRE010201">#REF!</definedName>
    <definedName name="_PRE010202" localSheetId="1">#REF!</definedName>
    <definedName name="_PRE010202">#REF!</definedName>
    <definedName name="_PRE010205" localSheetId="1">#REF!</definedName>
    <definedName name="_PRE010205">#REF!</definedName>
    <definedName name="_PRE010206" localSheetId="1">#REF!</definedName>
    <definedName name="_PRE010206">#REF!</definedName>
    <definedName name="_PRE010210" localSheetId="1">#REF!</definedName>
    <definedName name="_PRE010210">#REF!</definedName>
    <definedName name="_PRE010301" localSheetId="1">#REF!</definedName>
    <definedName name="_PRE010301">#REF!</definedName>
    <definedName name="_PRE010401" localSheetId="1">#REF!</definedName>
    <definedName name="_PRE010401">#REF!</definedName>
    <definedName name="_PRE010402" localSheetId="1">#REF!</definedName>
    <definedName name="_PRE010402">#REF!</definedName>
    <definedName name="_PRE010407" localSheetId="1">#REF!</definedName>
    <definedName name="_PRE010407">#REF!</definedName>
    <definedName name="_PRE010413" localSheetId="1">#REF!</definedName>
    <definedName name="_PRE010413">#REF!</definedName>
    <definedName name="_PRE010501" localSheetId="1">#REF!</definedName>
    <definedName name="_PRE010501">#REF!</definedName>
    <definedName name="_PRE010503" localSheetId="1">#REF!</definedName>
    <definedName name="_PRE010503">#REF!</definedName>
    <definedName name="_PRE010505" localSheetId="1">#REF!</definedName>
    <definedName name="_PRE010505">#REF!</definedName>
    <definedName name="_PRE010509" localSheetId="1">#REF!</definedName>
    <definedName name="_PRE010509">#REF!</definedName>
    <definedName name="_PRE010512" localSheetId="1">#REF!</definedName>
    <definedName name="_PRE010512">#REF!</definedName>
    <definedName name="_PRE010518" localSheetId="1">#REF!</definedName>
    <definedName name="_PRE010518">#REF!</definedName>
    <definedName name="_PRE010519" localSheetId="1">#REF!</definedName>
    <definedName name="_PRE010519">#REF!</definedName>
    <definedName name="_PRE010521" localSheetId="1">#REF!</definedName>
    <definedName name="_PRE010521">#REF!</definedName>
    <definedName name="_PRE010523" localSheetId="1">#REF!</definedName>
    <definedName name="_PRE010523">#REF!</definedName>
    <definedName name="_PRE010532" localSheetId="1">#REF!</definedName>
    <definedName name="_PRE010532">#REF!</definedName>
    <definedName name="_PRE010533" localSheetId="1">#REF!</definedName>
    <definedName name="_PRE010533">#REF!</definedName>
    <definedName name="_PRE010536" localSheetId="1">#REF!</definedName>
    <definedName name="_PRE010536">#REF!</definedName>
    <definedName name="_PRE010701" localSheetId="1">#REF!</definedName>
    <definedName name="_PRE010701">#REF!</definedName>
    <definedName name="_PRE010703" localSheetId="1">#REF!</definedName>
    <definedName name="_PRE010703">#REF!</definedName>
    <definedName name="_PRE010705" localSheetId="1">#REF!</definedName>
    <definedName name="_PRE010705">#REF!</definedName>
    <definedName name="_PRE010708" localSheetId="1">#REF!</definedName>
    <definedName name="_PRE010708">#REF!</definedName>
    <definedName name="_PRE010710" localSheetId="1">#REF!</definedName>
    <definedName name="_PRE010710">#REF!</definedName>
    <definedName name="_PRE010712" localSheetId="1">#REF!</definedName>
    <definedName name="_PRE010712">#REF!</definedName>
    <definedName name="_PRE010717" localSheetId="1">#REF!</definedName>
    <definedName name="_PRE010717">#REF!</definedName>
    <definedName name="_PRE010718" localSheetId="1">#REF!</definedName>
    <definedName name="_PRE010718">#REF!</definedName>
    <definedName name="_PRE020201" localSheetId="1">#REF!</definedName>
    <definedName name="_PRE020201">#REF!</definedName>
    <definedName name="_PRE020205" localSheetId="1">#REF!</definedName>
    <definedName name="_PRE020205">#REF!</definedName>
    <definedName name="_PRE020211" localSheetId="1">#REF!</definedName>
    <definedName name="_PRE020211">#REF!</definedName>
    <definedName name="_PRE020217" localSheetId="1">#REF!</definedName>
    <definedName name="_PRE020217">#REF!</definedName>
    <definedName name="_PRE030102" localSheetId="1">#REF!</definedName>
    <definedName name="_PRE030102">#REF!</definedName>
    <definedName name="_PRE030201" localSheetId="1">#REF!</definedName>
    <definedName name="_PRE030201">#REF!</definedName>
    <definedName name="_PRE030303" localSheetId="1">#REF!</definedName>
    <definedName name="_PRE030303">#REF!</definedName>
    <definedName name="_PRE030317" localSheetId="1">#REF!</definedName>
    <definedName name="_PRE030317">#REF!</definedName>
    <definedName name="_PRE040101" localSheetId="1">#REF!</definedName>
    <definedName name="_PRE040101">#REF!</definedName>
    <definedName name="_PRE040202" localSheetId="1">#REF!</definedName>
    <definedName name="_PRE040202">#REF!</definedName>
    <definedName name="_PRE050103" localSheetId="1">#REF!</definedName>
    <definedName name="_PRE050103">#REF!</definedName>
    <definedName name="_PRE050207" localSheetId="1">#REF!</definedName>
    <definedName name="_PRE050207">#REF!</definedName>
    <definedName name="_PRE060101" localSheetId="1">#REF!</definedName>
    <definedName name="_PRE060101">#REF!</definedName>
    <definedName name="_PRE080101" localSheetId="1">#REF!</definedName>
    <definedName name="_PRE080101">#REF!</definedName>
    <definedName name="_PRE080310" localSheetId="1">#REF!</definedName>
    <definedName name="_PRE080310">#REF!</definedName>
    <definedName name="_PRE090101" localSheetId="1">#REF!</definedName>
    <definedName name="_PRE090101">#REF!</definedName>
    <definedName name="_PRE100302" localSheetId="1">#REF!</definedName>
    <definedName name="_PRE100302">#REF!</definedName>
    <definedName name="_PRE110101" localSheetId="1">#REF!</definedName>
    <definedName name="_PRE110101">#REF!</definedName>
    <definedName name="_PRE110104" localSheetId="1">#REF!</definedName>
    <definedName name="_PRE110104">#REF!</definedName>
    <definedName name="_PRE110107" localSheetId="1">#REF!</definedName>
    <definedName name="_PRE110107">#REF!</definedName>
    <definedName name="_PRE120101" localSheetId="1">#REF!</definedName>
    <definedName name="_PRE120101">#REF!</definedName>
    <definedName name="_PRE120105" localSheetId="1">#REF!</definedName>
    <definedName name="_PRE120105">#REF!</definedName>
    <definedName name="_PRE120106" localSheetId="1">#REF!</definedName>
    <definedName name="_PRE120106">#REF!</definedName>
    <definedName name="_PRE120107" localSheetId="1">#REF!</definedName>
    <definedName name="_PRE120107">#REF!</definedName>
    <definedName name="_PRE120110" localSheetId="1">#REF!</definedName>
    <definedName name="_PRE120110">#REF!</definedName>
    <definedName name="_PRE120150" localSheetId="1">#REF!</definedName>
    <definedName name="_PRE120150">#REF!</definedName>
    <definedName name="_PRE130101" localSheetId="1">#REF!</definedName>
    <definedName name="_PRE130101">#REF!</definedName>
    <definedName name="_PRE130103" localSheetId="1">#REF!</definedName>
    <definedName name="_PRE130103">#REF!</definedName>
    <definedName name="_PRE130304" localSheetId="1">#REF!</definedName>
    <definedName name="_PRE130304">#REF!</definedName>
    <definedName name="_PRE130401" localSheetId="1">#REF!</definedName>
    <definedName name="_PRE130401">#REF!</definedName>
    <definedName name="_PRE140102" localSheetId="1">#REF!</definedName>
    <definedName name="_PRE140102">#REF!</definedName>
    <definedName name="_PRE140109" localSheetId="1">#REF!</definedName>
    <definedName name="_PRE140109">#REF!</definedName>
    <definedName name="_PRE140113" localSheetId="1">#REF!</definedName>
    <definedName name="_PRE140113">#REF!</definedName>
    <definedName name="_PRE140122" localSheetId="1">#REF!</definedName>
    <definedName name="_PRE140122">#REF!</definedName>
    <definedName name="_PRE140126" localSheetId="1">#REF!</definedName>
    <definedName name="_PRE140126">#REF!</definedName>
    <definedName name="_PRE140129" localSheetId="1">#REF!</definedName>
    <definedName name="_PRE140129">#REF!</definedName>
    <definedName name="_PRE140135" localSheetId="1">#REF!</definedName>
    <definedName name="_PRE140135">#REF!</definedName>
    <definedName name="_PRE140143" localSheetId="1">#REF!</definedName>
    <definedName name="_PRE140143">#REF!</definedName>
    <definedName name="_PRE140145" localSheetId="1">#REF!</definedName>
    <definedName name="_PRE140145">#REF!</definedName>
    <definedName name="_PRE150130" localSheetId="1">#REF!</definedName>
    <definedName name="_PRE150130">#REF!</definedName>
    <definedName name="_PRE170101" localSheetId="1">#REF!</definedName>
    <definedName name="_PRE170101">#REF!</definedName>
    <definedName name="_PRE170102" localSheetId="1">#REF!</definedName>
    <definedName name="_PRE170102">#REF!</definedName>
    <definedName name="_PRE170103" localSheetId="1">#REF!</definedName>
    <definedName name="_PRE170103">#REF!</definedName>
    <definedName name="_QUA010201" localSheetId="1">#REF!</definedName>
    <definedName name="_QUA010201">#REF!</definedName>
    <definedName name="_QUA010202" localSheetId="1">#REF!</definedName>
    <definedName name="_QUA010202">#REF!</definedName>
    <definedName name="_QUA010205" localSheetId="1">#REF!</definedName>
    <definedName name="_QUA010205">#REF!</definedName>
    <definedName name="_QUA010206" localSheetId="1">#REF!</definedName>
    <definedName name="_QUA010206">#REF!</definedName>
    <definedName name="_QUA010210" localSheetId="1">#REF!</definedName>
    <definedName name="_QUA010210">#REF!</definedName>
    <definedName name="_QUA010301" localSheetId="1">#REF!</definedName>
    <definedName name="_QUA010301">#REF!</definedName>
    <definedName name="_QUA010401" localSheetId="1">#REF!</definedName>
    <definedName name="_QUA010401">#REF!</definedName>
    <definedName name="_QUA010402" localSheetId="1">#REF!</definedName>
    <definedName name="_QUA010402">#REF!</definedName>
    <definedName name="_QUA010407" localSheetId="1">#REF!</definedName>
    <definedName name="_QUA010407">#REF!</definedName>
    <definedName name="_QUA010413" localSheetId="1">#REF!</definedName>
    <definedName name="_QUA010413">#REF!</definedName>
    <definedName name="_QUA010501" localSheetId="1">#REF!</definedName>
    <definedName name="_QUA010501">#REF!</definedName>
    <definedName name="_QUA010503" localSheetId="1">#REF!</definedName>
    <definedName name="_QUA010503">#REF!</definedName>
    <definedName name="_QUA010505" localSheetId="1">#REF!</definedName>
    <definedName name="_QUA010505">#REF!</definedName>
    <definedName name="_QUA010509" localSheetId="1">#REF!</definedName>
    <definedName name="_QUA010509">#REF!</definedName>
    <definedName name="_QUA010512" localSheetId="1">#REF!</definedName>
    <definedName name="_QUA010512">#REF!</definedName>
    <definedName name="_QUA010518" localSheetId="1">#REF!</definedName>
    <definedName name="_QUA010518">#REF!</definedName>
    <definedName name="_QUA010519" localSheetId="1">#REF!</definedName>
    <definedName name="_QUA010519">#REF!</definedName>
    <definedName name="_QUA010521" localSheetId="1">#REF!</definedName>
    <definedName name="_QUA010521">#REF!</definedName>
    <definedName name="_QUA010523" localSheetId="1">#REF!</definedName>
    <definedName name="_QUA010523">#REF!</definedName>
    <definedName name="_QUA010532" localSheetId="1">#REF!</definedName>
    <definedName name="_QUA010532">#REF!</definedName>
    <definedName name="_QUA010533" localSheetId="1">#REF!</definedName>
    <definedName name="_QUA010533">#REF!</definedName>
    <definedName name="_QUA010536" localSheetId="1">#REF!</definedName>
    <definedName name="_QUA010536">#REF!</definedName>
    <definedName name="_QUA010701" localSheetId="1">#REF!</definedName>
    <definedName name="_QUA010701">#REF!</definedName>
    <definedName name="_QUA010703" localSheetId="1">#REF!</definedName>
    <definedName name="_QUA010703">#REF!</definedName>
    <definedName name="_QUA010705" localSheetId="1">#REF!</definedName>
    <definedName name="_QUA010705">#REF!</definedName>
    <definedName name="_QUA010708" localSheetId="1">#REF!</definedName>
    <definedName name="_QUA010708">#REF!</definedName>
    <definedName name="_QUA010710" localSheetId="1">#REF!</definedName>
    <definedName name="_QUA010710">#REF!</definedName>
    <definedName name="_QUA010712" localSheetId="1">#REF!</definedName>
    <definedName name="_QUA010712">#REF!</definedName>
    <definedName name="_QUA010717" localSheetId="1">#REF!</definedName>
    <definedName name="_QUA010717">#REF!</definedName>
    <definedName name="_QUA010718" localSheetId="1">#REF!</definedName>
    <definedName name="_QUA010718">#REF!</definedName>
    <definedName name="_QUA020201" localSheetId="1">#REF!</definedName>
    <definedName name="_QUA020201">#REF!</definedName>
    <definedName name="_QUA020205" localSheetId="1">#REF!</definedName>
    <definedName name="_QUA020205">#REF!</definedName>
    <definedName name="_QUA020211" localSheetId="1">#REF!</definedName>
    <definedName name="_QUA020211">#REF!</definedName>
    <definedName name="_QUA020217" localSheetId="1">#REF!</definedName>
    <definedName name="_QUA020217">#REF!</definedName>
    <definedName name="_QUA030102" localSheetId="1">#REF!</definedName>
    <definedName name="_QUA030102">#REF!</definedName>
    <definedName name="_QUA030201" localSheetId="1">#REF!</definedName>
    <definedName name="_QUA030201">#REF!</definedName>
    <definedName name="_QUA030303" localSheetId="1">#REF!</definedName>
    <definedName name="_QUA030303">#REF!</definedName>
    <definedName name="_QUA030317" localSheetId="1">#REF!</definedName>
    <definedName name="_QUA030317">#REF!</definedName>
    <definedName name="_QUA040101" localSheetId="1">#REF!</definedName>
    <definedName name="_QUA040101">#REF!</definedName>
    <definedName name="_QUA040202" localSheetId="1">#REF!</definedName>
    <definedName name="_QUA040202">#REF!</definedName>
    <definedName name="_QUA050103" localSheetId="1">#REF!</definedName>
    <definedName name="_QUA050103">#REF!</definedName>
    <definedName name="_QUA050207" localSheetId="1">#REF!</definedName>
    <definedName name="_QUA050207">#REF!</definedName>
    <definedName name="_QUA060101" localSheetId="1">#REF!</definedName>
    <definedName name="_QUA060101">#REF!</definedName>
    <definedName name="_QUA080101" localSheetId="1">#REF!</definedName>
    <definedName name="_QUA080101">#REF!</definedName>
    <definedName name="_QUA080310" localSheetId="1">#REF!</definedName>
    <definedName name="_QUA080310">#REF!</definedName>
    <definedName name="_QUA090101" localSheetId="1">#REF!</definedName>
    <definedName name="_QUA090101">#REF!</definedName>
    <definedName name="_QUA100302" localSheetId="1">#REF!</definedName>
    <definedName name="_QUA100302">#REF!</definedName>
    <definedName name="_QUA110101" localSheetId="1">#REF!</definedName>
    <definedName name="_QUA110101">#REF!</definedName>
    <definedName name="_QUA110104" localSheetId="1">#REF!</definedName>
    <definedName name="_QUA110104">#REF!</definedName>
    <definedName name="_QUA110107" localSheetId="1">#REF!</definedName>
    <definedName name="_QUA110107">#REF!</definedName>
    <definedName name="_QUA120101" localSheetId="1">#REF!</definedName>
    <definedName name="_QUA120101">#REF!</definedName>
    <definedName name="_QUA120105" localSheetId="1">#REF!</definedName>
    <definedName name="_QUA120105">#REF!</definedName>
    <definedName name="_QUA120106" localSheetId="1">#REF!</definedName>
    <definedName name="_QUA120106">#REF!</definedName>
    <definedName name="_QUA120107" localSheetId="1">#REF!</definedName>
    <definedName name="_QUA120107">#REF!</definedName>
    <definedName name="_QUA120110" localSheetId="1">#REF!</definedName>
    <definedName name="_QUA120110">#REF!</definedName>
    <definedName name="_QUA120150" localSheetId="1">#REF!</definedName>
    <definedName name="_QUA120150">#REF!</definedName>
    <definedName name="_QUA130101" localSheetId="1">#REF!</definedName>
    <definedName name="_QUA130101">#REF!</definedName>
    <definedName name="_QUA130103" localSheetId="1">#REF!</definedName>
    <definedName name="_QUA130103">#REF!</definedName>
    <definedName name="_QUA130304" localSheetId="1">#REF!</definedName>
    <definedName name="_QUA130304">#REF!</definedName>
    <definedName name="_QUA130401" localSheetId="1">#REF!</definedName>
    <definedName name="_QUA130401">#REF!</definedName>
    <definedName name="_QUA140102" localSheetId="1">#REF!</definedName>
    <definedName name="_QUA140102">#REF!</definedName>
    <definedName name="_QUA140109" localSheetId="1">#REF!</definedName>
    <definedName name="_QUA140109">#REF!</definedName>
    <definedName name="_QUA140113" localSheetId="1">#REF!</definedName>
    <definedName name="_QUA140113">#REF!</definedName>
    <definedName name="_QUA140122" localSheetId="1">#REF!</definedName>
    <definedName name="_QUA140122">#REF!</definedName>
    <definedName name="_QUA140126" localSheetId="1">#REF!</definedName>
    <definedName name="_QUA140126">#REF!</definedName>
    <definedName name="_QUA140129" localSheetId="1">#REF!</definedName>
    <definedName name="_QUA140129">#REF!</definedName>
    <definedName name="_QUA140135" localSheetId="1">#REF!</definedName>
    <definedName name="_QUA140135">#REF!</definedName>
    <definedName name="_QUA140143" localSheetId="1">#REF!</definedName>
    <definedName name="_QUA140143">#REF!</definedName>
    <definedName name="_QUA140145" localSheetId="1">#REF!</definedName>
    <definedName name="_QUA140145">#REF!</definedName>
    <definedName name="_QUA150130" localSheetId="1">#REF!</definedName>
    <definedName name="_QUA150130">#REF!</definedName>
    <definedName name="_QUA170101" localSheetId="1">#REF!</definedName>
    <definedName name="_QUA170101">#REF!</definedName>
    <definedName name="_QUA170102" localSheetId="1">#REF!</definedName>
    <definedName name="_QUA170102">#REF!</definedName>
    <definedName name="_QUA170103" localSheetId="1">#REF!</definedName>
    <definedName name="_QUA170103">#REF!</definedName>
    <definedName name="_R" localSheetId="1">[1]Reforma!#REF!</definedName>
    <definedName name="_R" localSheetId="3">[1]Reforma!#REF!</definedName>
    <definedName name="_R">[1]Reforma!#REF!</definedName>
    <definedName name="_R_1" localSheetId="1">[1]Reforma!#REF!</definedName>
    <definedName name="_R_1" localSheetId="3">[1]Reforma!#REF!</definedName>
    <definedName name="_R_1">[1]Reforma!#REF!</definedName>
    <definedName name="_REA1.N10_" localSheetId="1">[1]Reforma!#REF!</definedName>
    <definedName name="_REA1.N10_" localSheetId="3">[1]Reforma!#REF!</definedName>
    <definedName name="_REA1.N10_">[1]Reforma!#REF!</definedName>
    <definedName name="_REC11100" localSheetId="1">#REF!</definedName>
    <definedName name="_REC11100" localSheetId="3">#REF!</definedName>
    <definedName name="_REC11100">#REF!</definedName>
    <definedName name="_REC11110" localSheetId="1">#REF!</definedName>
    <definedName name="_REC11110" localSheetId="3">#REF!</definedName>
    <definedName name="_REC11110">#REF!</definedName>
    <definedName name="_REC11115" localSheetId="1">#REF!</definedName>
    <definedName name="_REC11115" localSheetId="3">#REF!</definedName>
    <definedName name="_REC11115">#REF!</definedName>
    <definedName name="_REC11125" localSheetId="1">#REF!</definedName>
    <definedName name="_REC11125">#REF!</definedName>
    <definedName name="_REC11130" localSheetId="1">#REF!</definedName>
    <definedName name="_REC11130">#REF!</definedName>
    <definedName name="_REC11135" localSheetId="1">#REF!</definedName>
    <definedName name="_REC11135">#REF!</definedName>
    <definedName name="_REC11145" localSheetId="1">#REF!</definedName>
    <definedName name="_REC11145">#REF!</definedName>
    <definedName name="_REC11150" localSheetId="1">#REF!</definedName>
    <definedName name="_REC11150">#REF!</definedName>
    <definedName name="_REC11165" localSheetId="1">#REF!</definedName>
    <definedName name="_REC11165">#REF!</definedName>
    <definedName name="_REC11170" localSheetId="1">#REF!</definedName>
    <definedName name="_REC11170">#REF!</definedName>
    <definedName name="_REC11180" localSheetId="1">#REF!</definedName>
    <definedName name="_REC11180">#REF!</definedName>
    <definedName name="_REC11185" localSheetId="1">#REF!</definedName>
    <definedName name="_REC11185">#REF!</definedName>
    <definedName name="_REC11220" localSheetId="1">#REF!</definedName>
    <definedName name="_REC11220">#REF!</definedName>
    <definedName name="_REC12105" localSheetId="1">#REF!</definedName>
    <definedName name="_REC12105">#REF!</definedName>
    <definedName name="_REC12555" localSheetId="1">#REF!</definedName>
    <definedName name="_REC12555">#REF!</definedName>
    <definedName name="_REC12570" localSheetId="1">#REF!</definedName>
    <definedName name="_REC12570">#REF!</definedName>
    <definedName name="_REC12575" localSheetId="1">#REF!</definedName>
    <definedName name="_REC12575">#REF!</definedName>
    <definedName name="_REC12580" localSheetId="1">#REF!</definedName>
    <definedName name="_REC12580">#REF!</definedName>
    <definedName name="_REC12600" localSheetId="1">#REF!</definedName>
    <definedName name="_REC12600">#REF!</definedName>
    <definedName name="_REC12610" localSheetId="1">#REF!</definedName>
    <definedName name="_REC12610">#REF!</definedName>
    <definedName name="_REC12630" localSheetId="1">#REF!</definedName>
    <definedName name="_REC12630">#REF!</definedName>
    <definedName name="_REC12631" localSheetId="1">#REF!</definedName>
    <definedName name="_REC12631">#REF!</definedName>
    <definedName name="_REC12640" localSheetId="1">#REF!</definedName>
    <definedName name="_REC12640">#REF!</definedName>
    <definedName name="_REC12645" localSheetId="1">#REF!</definedName>
    <definedName name="_REC12645">#REF!</definedName>
    <definedName name="_REC12665" localSheetId="1">#REF!</definedName>
    <definedName name="_REC12665">#REF!</definedName>
    <definedName name="_REC12690" localSheetId="1">#REF!</definedName>
    <definedName name="_REC12690">#REF!</definedName>
    <definedName name="_REC12700" localSheetId="1">#REF!</definedName>
    <definedName name="_REC12700">#REF!</definedName>
    <definedName name="_REC12710" localSheetId="1">#REF!</definedName>
    <definedName name="_REC12710">#REF!</definedName>
    <definedName name="_REC13111" localSheetId="1">#REF!</definedName>
    <definedName name="_REC13111">#REF!</definedName>
    <definedName name="_REC13112" localSheetId="1">#REF!</definedName>
    <definedName name="_REC13112">#REF!</definedName>
    <definedName name="_REC13121" localSheetId="1">#REF!</definedName>
    <definedName name="_REC13121">#REF!</definedName>
    <definedName name="_REC13720" localSheetId="1">#REF!</definedName>
    <definedName name="_REC13720">#REF!</definedName>
    <definedName name="_REC14100" localSheetId="1">#REF!</definedName>
    <definedName name="_REC14100">#REF!</definedName>
    <definedName name="_REC14161" localSheetId="1">#REF!</definedName>
    <definedName name="_REC14161">#REF!</definedName>
    <definedName name="_REC14195" localSheetId="1">#REF!</definedName>
    <definedName name="_REC14195">#REF!</definedName>
    <definedName name="_REC14205" localSheetId="1">#REF!</definedName>
    <definedName name="_REC14205">#REF!</definedName>
    <definedName name="_REC14260" localSheetId="1">#REF!</definedName>
    <definedName name="_REC14260">#REF!</definedName>
    <definedName name="_REC14500" localSheetId="1">#REF!</definedName>
    <definedName name="_REC14500">#REF!</definedName>
    <definedName name="_REC14515" localSheetId="1">#REF!</definedName>
    <definedName name="_REC14515">#REF!</definedName>
    <definedName name="_REC14555" localSheetId="1">#REF!</definedName>
    <definedName name="_REC14555">#REF!</definedName>
    <definedName name="_REC14565" localSheetId="1">#REF!</definedName>
    <definedName name="_REC14565">#REF!</definedName>
    <definedName name="_REC15135" localSheetId="1">#REF!</definedName>
    <definedName name="_REC15135">#REF!</definedName>
    <definedName name="_REC15140" localSheetId="1">#REF!</definedName>
    <definedName name="_REC15140">#REF!</definedName>
    <definedName name="_REC15195" localSheetId="1">#REF!</definedName>
    <definedName name="_REC15195">#REF!</definedName>
    <definedName name="_REC15225" localSheetId="1">#REF!</definedName>
    <definedName name="_REC15225">#REF!</definedName>
    <definedName name="_REC15230" localSheetId="1">#REF!</definedName>
    <definedName name="_REC15230">#REF!</definedName>
    <definedName name="_REC15515" localSheetId="1">#REF!</definedName>
    <definedName name="_REC15515">#REF!</definedName>
    <definedName name="_REC15560" localSheetId="1">#REF!</definedName>
    <definedName name="_REC15560">#REF!</definedName>
    <definedName name="_REC15565" localSheetId="1">#REF!</definedName>
    <definedName name="_REC15565">#REF!</definedName>
    <definedName name="_REC15570" localSheetId="1">#REF!</definedName>
    <definedName name="_REC15570">#REF!</definedName>
    <definedName name="_REC15575" localSheetId="1">#REF!</definedName>
    <definedName name="_REC15575">#REF!</definedName>
    <definedName name="_REC15583" localSheetId="1">#REF!</definedName>
    <definedName name="_REC15583">#REF!</definedName>
    <definedName name="_REC15590" localSheetId="1">#REF!</definedName>
    <definedName name="_REC15590">#REF!</definedName>
    <definedName name="_REC15591" localSheetId="1">#REF!</definedName>
    <definedName name="_REC15591">#REF!</definedName>
    <definedName name="_REC15610" localSheetId="1">#REF!</definedName>
    <definedName name="_REC15610">#REF!</definedName>
    <definedName name="_REC15625" localSheetId="1">#REF!</definedName>
    <definedName name="_REC15625">#REF!</definedName>
    <definedName name="_REC15635" localSheetId="1">#REF!</definedName>
    <definedName name="_REC15635">#REF!</definedName>
    <definedName name="_REC15655" localSheetId="1">#REF!</definedName>
    <definedName name="_REC15655">#REF!</definedName>
    <definedName name="_REC15665" localSheetId="1">#REF!</definedName>
    <definedName name="_REC15665">#REF!</definedName>
    <definedName name="_REC16515" localSheetId="1">#REF!</definedName>
    <definedName name="_REC16515">#REF!</definedName>
    <definedName name="_REC16535" localSheetId="1">#REF!</definedName>
    <definedName name="_REC16535">#REF!</definedName>
    <definedName name="_REC17140" localSheetId="1">#REF!</definedName>
    <definedName name="_REC17140">#REF!</definedName>
    <definedName name="_REC19500" localSheetId="1">#REF!</definedName>
    <definedName name="_REC19500">#REF!</definedName>
    <definedName name="_REC19501" localSheetId="1">#REF!</definedName>
    <definedName name="_REC19501">#REF!</definedName>
    <definedName name="_REC19502" localSheetId="1">#REF!</definedName>
    <definedName name="_REC19502">#REF!</definedName>
    <definedName name="_REC19503" localSheetId="1">#REF!</definedName>
    <definedName name="_REC19503">#REF!</definedName>
    <definedName name="_REC19504" localSheetId="1">#REF!</definedName>
    <definedName name="_REC19504">#REF!</definedName>
    <definedName name="_REC19505" localSheetId="1">#REF!</definedName>
    <definedName name="_REC19505">#REF!</definedName>
    <definedName name="_REC20100" localSheetId="1">#REF!</definedName>
    <definedName name="_REC20100">#REF!</definedName>
    <definedName name="_REC20105" localSheetId="1">#REF!</definedName>
    <definedName name="_REC20105">#REF!</definedName>
    <definedName name="_REC20110" localSheetId="1">#REF!</definedName>
    <definedName name="_REC20110">#REF!</definedName>
    <definedName name="_REC20115" localSheetId="1">#REF!</definedName>
    <definedName name="_REC20115">#REF!</definedName>
    <definedName name="_REC20130" localSheetId="1">#REF!</definedName>
    <definedName name="_REC20130">#REF!</definedName>
    <definedName name="_REC20135" localSheetId="1">#REF!</definedName>
    <definedName name="_REC20135">#REF!</definedName>
    <definedName name="_REC20140" localSheetId="1">#REF!</definedName>
    <definedName name="_REC20140">#REF!</definedName>
    <definedName name="_REC20145" localSheetId="1">#REF!</definedName>
    <definedName name="_REC20145">#REF!</definedName>
    <definedName name="_REC20150" localSheetId="1">#REF!</definedName>
    <definedName name="_REC20150">#REF!</definedName>
    <definedName name="_REC20155" localSheetId="1">#REF!</definedName>
    <definedName name="_REC20155">#REF!</definedName>
    <definedName name="_REC20175" localSheetId="1">#REF!</definedName>
    <definedName name="_REC20175">#REF!</definedName>
    <definedName name="_REC20185" localSheetId="1">#REF!</definedName>
    <definedName name="_REC20185">#REF!</definedName>
    <definedName name="_REC20190" localSheetId="1">#REF!</definedName>
    <definedName name="_REC20190">#REF!</definedName>
    <definedName name="_REC20195" localSheetId="1">#REF!</definedName>
    <definedName name="_REC20195">#REF!</definedName>
    <definedName name="_REC20210" localSheetId="1">#REF!</definedName>
    <definedName name="_REC20210">#REF!</definedName>
    <definedName name="_Regression_Int">1</definedName>
    <definedName name="_RET1">[4]Regula!$J$36</definedName>
    <definedName name="_sob1" localSheetId="1">#REF!</definedName>
    <definedName name="_sob1" localSheetId="3">#REF!</definedName>
    <definedName name="_sob1">#REF!</definedName>
    <definedName name="_SOB2" localSheetId="1">#REF!</definedName>
    <definedName name="_SOB2" localSheetId="3">#REF!</definedName>
    <definedName name="_SOB2">#REF!</definedName>
    <definedName name="_Sort" localSheetId="1" hidden="1">#REF!</definedName>
    <definedName name="_Sort" localSheetId="3" hidden="1">#REF!</definedName>
    <definedName name="_Sort" hidden="1">#REF!</definedName>
    <definedName name="_sub1" localSheetId="1">#REF!</definedName>
    <definedName name="_sub1">#REF!</definedName>
    <definedName name="_sub12" localSheetId="1">#REF!</definedName>
    <definedName name="_sub12">#REF!</definedName>
    <definedName name="_sub2" localSheetId="1">#REF!</definedName>
    <definedName name="_sub2">#REF!</definedName>
    <definedName name="_sub3" localSheetId="1">#REF!</definedName>
    <definedName name="_sub3">#REF!</definedName>
    <definedName name="_sub4" localSheetId="1">#REF!</definedName>
    <definedName name="_sub4">#REF!</definedName>
    <definedName name="_SUB5" localSheetId="1">#REF!</definedName>
    <definedName name="_SUB5">#REF!</definedName>
    <definedName name="_subb2" localSheetId="1">#REF!</definedName>
    <definedName name="_subb2">#REF!</definedName>
    <definedName name="_subb4" localSheetId="1">#REF!</definedName>
    <definedName name="_subb4">#REF!</definedName>
    <definedName name="_subb9" localSheetId="1">#REF!</definedName>
    <definedName name="_subb9">#REF!</definedName>
    <definedName name="_SUU" localSheetId="1">#REF!</definedName>
    <definedName name="_SUU">#REF!</definedName>
    <definedName name="_SUUU" localSheetId="1">#REF!</definedName>
    <definedName name="_SUUU">#REF!</definedName>
    <definedName name="_svi2" localSheetId="1">#REF!</definedName>
    <definedName name="_svi2">#REF!</definedName>
    <definedName name="_tot1" localSheetId="1">#REF!</definedName>
    <definedName name="_tot1">#REF!</definedName>
    <definedName name="_tot2" localSheetId="1">#REF!</definedName>
    <definedName name="_tot2">#REF!</definedName>
    <definedName name="_tot3" localSheetId="1">#REF!</definedName>
    <definedName name="_tot3">#REF!</definedName>
    <definedName name="_tot4" localSheetId="1">#REF!</definedName>
    <definedName name="_tot4">#REF!</definedName>
    <definedName name="_tot5" localSheetId="1">#REF!</definedName>
    <definedName name="_tot5">#REF!</definedName>
    <definedName name="_tot6" localSheetId="1">#REF!</definedName>
    <definedName name="_tot6">#REF!</definedName>
    <definedName name="_tot7" localSheetId="1">#REF!</definedName>
    <definedName name="_tot7">#REF!</definedName>
    <definedName name="_tot8" localSheetId="1">#REF!</definedName>
    <definedName name="_tot8">#REF!</definedName>
    <definedName name="_TT102" localSheetId="1">'[5]Relatório-1ª med.'!#REF!</definedName>
    <definedName name="_TT102" localSheetId="3">'[5]Relatório-1ª med.'!#REF!</definedName>
    <definedName name="_TT102">'[5]Relatório-1ª med.'!#REF!</definedName>
    <definedName name="_TT107" localSheetId="1">'[5]Relatório-1ª med.'!#REF!</definedName>
    <definedName name="_TT107" localSheetId="3">'[5]Relatório-1ª med.'!#REF!</definedName>
    <definedName name="_TT107">'[5]Relatório-1ª med.'!#REF!</definedName>
    <definedName name="_TT121" localSheetId="1">'[5]Relatório-1ª med.'!#REF!</definedName>
    <definedName name="_TT121" localSheetId="3">'[5]Relatório-1ª med.'!#REF!</definedName>
    <definedName name="_TT121">'[5]Relatório-1ª med.'!#REF!</definedName>
    <definedName name="_TT123" localSheetId="1">'[5]Relatório-1ª med.'!#REF!</definedName>
    <definedName name="_TT123" localSheetId="3">'[5]Relatório-1ª med.'!#REF!</definedName>
    <definedName name="_TT123">'[5]Relatório-1ª med.'!#REF!</definedName>
    <definedName name="_TT19" localSheetId="1">'[5]Relatório-1ª med.'!#REF!</definedName>
    <definedName name="_TT19">'[5]Relatório-1ª med.'!#REF!</definedName>
    <definedName name="_TT20" localSheetId="1">'[5]Relatório-1ª med.'!#REF!</definedName>
    <definedName name="_TT20">'[5]Relatório-1ª med.'!#REF!</definedName>
    <definedName name="_TT21" localSheetId="1">'[5]Relatório-1ª med.'!#REF!</definedName>
    <definedName name="_TT21">'[5]Relatório-1ª med.'!#REF!</definedName>
    <definedName name="_TT22" localSheetId="1">'[5]Relatório-1ª med.'!#REF!</definedName>
    <definedName name="_TT22">'[5]Relatório-1ª med.'!#REF!</definedName>
    <definedName name="_TT26" localSheetId="1">'[5]Relatório-1ª med.'!#REF!</definedName>
    <definedName name="_TT26">'[5]Relatório-1ª med.'!#REF!</definedName>
    <definedName name="_TT27" localSheetId="1">'[5]Relatório-1ª med.'!#REF!</definedName>
    <definedName name="_TT27">'[5]Relatório-1ª med.'!#REF!</definedName>
    <definedName name="_TT28" localSheetId="1">'[5]Relatório-1ª med.'!#REF!</definedName>
    <definedName name="_TT28">'[5]Relatório-1ª med.'!#REF!</definedName>
    <definedName name="_TT30" localSheetId="1">'[5]Relatório-1ª med.'!#REF!</definedName>
    <definedName name="_TT30">'[5]Relatório-1ª med.'!#REF!</definedName>
    <definedName name="_TT31" localSheetId="1">'[5]Relatório-1ª med.'!#REF!</definedName>
    <definedName name="_TT31">'[5]Relatório-1ª med.'!#REF!</definedName>
    <definedName name="_TT32" localSheetId="1">'[5]Relatório-1ª med.'!#REF!</definedName>
    <definedName name="_TT32">'[5]Relatório-1ª med.'!#REF!</definedName>
    <definedName name="_TT33" localSheetId="1">'[5]Relatório-1ª med.'!#REF!</definedName>
    <definedName name="_TT33">'[5]Relatório-1ª med.'!#REF!</definedName>
    <definedName name="_TT34" localSheetId="1">'[5]Relatório-1ª med.'!#REF!</definedName>
    <definedName name="_TT34">'[5]Relatório-1ª med.'!#REF!</definedName>
    <definedName name="_TT36" localSheetId="1">'[5]Relatório-1ª med.'!#REF!</definedName>
    <definedName name="_TT36">'[5]Relatório-1ª med.'!#REF!</definedName>
    <definedName name="_TT37" localSheetId="1">'[5]Relatório-1ª med.'!#REF!</definedName>
    <definedName name="_TT37">'[5]Relatório-1ª med.'!#REF!</definedName>
    <definedName name="_TT38" localSheetId="1">'[5]Relatório-1ª med.'!#REF!</definedName>
    <definedName name="_TT38">'[5]Relatório-1ª med.'!#REF!</definedName>
    <definedName name="_TT39" localSheetId="1">'[5]Relatório-1ª med.'!#REF!</definedName>
    <definedName name="_TT39">'[5]Relatório-1ª med.'!#REF!</definedName>
    <definedName name="_TT40" localSheetId="1">'[5]Relatório-1ª med.'!#REF!</definedName>
    <definedName name="_TT40">'[5]Relatório-1ª med.'!#REF!</definedName>
    <definedName name="_TT5" localSheetId="1">'[5]Relatório-1ª med.'!#REF!</definedName>
    <definedName name="_TT5">'[5]Relatório-1ª med.'!#REF!</definedName>
    <definedName name="_TT52" localSheetId="1">'[5]Relatório-1ª med.'!#REF!</definedName>
    <definedName name="_TT52">'[5]Relatório-1ª med.'!#REF!</definedName>
    <definedName name="_TT53" localSheetId="1">'[5]Relatório-1ª med.'!#REF!</definedName>
    <definedName name="_TT53">'[5]Relatório-1ª med.'!#REF!</definedName>
    <definedName name="_TT54" localSheetId="1">'[5]Relatório-1ª med.'!#REF!</definedName>
    <definedName name="_TT54">'[5]Relatório-1ª med.'!#REF!</definedName>
    <definedName name="_TT55" localSheetId="1">'[5]Relatório-1ª med.'!#REF!</definedName>
    <definedName name="_TT55">'[5]Relatório-1ª med.'!#REF!</definedName>
    <definedName name="_TT6" localSheetId="1">'[5]Relatório-1ª med.'!#REF!</definedName>
    <definedName name="_TT6">'[5]Relatório-1ª med.'!#REF!</definedName>
    <definedName name="_TT60" localSheetId="1">'[5]Relatório-1ª med.'!#REF!</definedName>
    <definedName name="_TT60">'[5]Relatório-1ª med.'!#REF!</definedName>
    <definedName name="_TT61" localSheetId="1">'[5]Relatório-1ª med.'!#REF!</definedName>
    <definedName name="_TT61">'[5]Relatório-1ª med.'!#REF!</definedName>
    <definedName name="_TT69" localSheetId="1">'[5]Relatório-1ª med.'!#REF!</definedName>
    <definedName name="_TT69">'[5]Relatório-1ª med.'!#REF!</definedName>
    <definedName name="_TT7" localSheetId="1">'[5]Relatório-1ª med.'!#REF!</definedName>
    <definedName name="_TT7">'[5]Relatório-1ª med.'!#REF!</definedName>
    <definedName name="_TT70" localSheetId="1">'[5]Relatório-1ª med.'!#REF!</definedName>
    <definedName name="_TT70">'[5]Relatório-1ª med.'!#REF!</definedName>
    <definedName name="_TT71" localSheetId="1">'[5]Relatório-1ª med.'!#REF!</definedName>
    <definedName name="_TT71">'[5]Relatório-1ª med.'!#REF!</definedName>
    <definedName name="_TT74" localSheetId="1">'[5]Relatório-1ª med.'!#REF!</definedName>
    <definedName name="_TT74">'[5]Relatório-1ª med.'!#REF!</definedName>
    <definedName name="_TT75" localSheetId="1">'[5]Relatório-1ª med.'!#REF!</definedName>
    <definedName name="_TT75">'[5]Relatório-1ª med.'!#REF!</definedName>
    <definedName name="_TT76" localSheetId="1">'[5]Relatório-1ª med.'!#REF!</definedName>
    <definedName name="_TT76">'[5]Relatório-1ª med.'!#REF!</definedName>
    <definedName name="_TT77" localSheetId="1">'[5]Relatório-1ª med.'!#REF!</definedName>
    <definedName name="_TT77">'[5]Relatório-1ª med.'!#REF!</definedName>
    <definedName name="_TT78" localSheetId="1">'[5]Relatório-1ª med.'!#REF!</definedName>
    <definedName name="_TT78">'[5]Relatório-1ª med.'!#REF!</definedName>
    <definedName name="_TT79" localSheetId="1">'[5]Relatório-1ª med.'!#REF!</definedName>
    <definedName name="_TT79">'[5]Relatório-1ª med.'!#REF!</definedName>
    <definedName name="_TT94" localSheetId="1">'[5]Relatório-1ª med.'!#REF!</definedName>
    <definedName name="_TT94">'[5]Relatório-1ª med.'!#REF!</definedName>
    <definedName name="_TT95" localSheetId="1">'[5]Relatório-1ª med.'!#REF!</definedName>
    <definedName name="_TT95">'[5]Relatório-1ª med.'!#REF!</definedName>
    <definedName name="_TT97" localSheetId="1">'[5]Relatório-1ª med.'!#REF!</definedName>
    <definedName name="_TT97">'[5]Relatório-1ª med.'!#REF!</definedName>
    <definedName name="_UNI11100" localSheetId="1">#REF!</definedName>
    <definedName name="_UNI11100" localSheetId="3">#REF!</definedName>
    <definedName name="_UNI11100">#REF!</definedName>
    <definedName name="_UNI11110" localSheetId="1">#REF!</definedName>
    <definedName name="_UNI11110" localSheetId="3">#REF!</definedName>
    <definedName name="_UNI11110">#REF!</definedName>
    <definedName name="_UNI11115" localSheetId="1">#REF!</definedName>
    <definedName name="_UNI11115" localSheetId="3">#REF!</definedName>
    <definedName name="_UNI11115">#REF!</definedName>
    <definedName name="_UNI11125" localSheetId="1">#REF!</definedName>
    <definedName name="_UNI11125">#REF!</definedName>
    <definedName name="_UNI11130" localSheetId="1">#REF!</definedName>
    <definedName name="_UNI11130">#REF!</definedName>
    <definedName name="_UNI11135" localSheetId="1">#REF!</definedName>
    <definedName name="_UNI11135">#REF!</definedName>
    <definedName name="_UNI11145" localSheetId="1">#REF!</definedName>
    <definedName name="_UNI11145">#REF!</definedName>
    <definedName name="_UNI11150" localSheetId="1">#REF!</definedName>
    <definedName name="_UNI11150">#REF!</definedName>
    <definedName name="_UNI11165" localSheetId="1">#REF!</definedName>
    <definedName name="_UNI11165">#REF!</definedName>
    <definedName name="_UNI11170" localSheetId="1">#REF!</definedName>
    <definedName name="_UNI11170">#REF!</definedName>
    <definedName name="_UNI11180" localSheetId="1">#REF!</definedName>
    <definedName name="_UNI11180">#REF!</definedName>
    <definedName name="_UNI11185" localSheetId="1">#REF!</definedName>
    <definedName name="_UNI11185">#REF!</definedName>
    <definedName name="_UNI11220" localSheetId="1">#REF!</definedName>
    <definedName name="_UNI11220">#REF!</definedName>
    <definedName name="_UNI12105" localSheetId="1">#REF!</definedName>
    <definedName name="_UNI12105">#REF!</definedName>
    <definedName name="_UNI12555" localSheetId="1">#REF!</definedName>
    <definedName name="_UNI12555">#REF!</definedName>
    <definedName name="_UNI12570" localSheetId="1">#REF!</definedName>
    <definedName name="_UNI12570">#REF!</definedName>
    <definedName name="_UNI12575" localSheetId="1">#REF!</definedName>
    <definedName name="_UNI12575">#REF!</definedName>
    <definedName name="_UNI12580" localSheetId="1">#REF!</definedName>
    <definedName name="_UNI12580">#REF!</definedName>
    <definedName name="_UNI12600" localSheetId="1">#REF!</definedName>
    <definedName name="_UNI12600">#REF!</definedName>
    <definedName name="_UNI12610" localSheetId="1">#REF!</definedName>
    <definedName name="_UNI12610">#REF!</definedName>
    <definedName name="_UNI12630" localSheetId="1">#REF!</definedName>
    <definedName name="_UNI12630">#REF!</definedName>
    <definedName name="_UNI12631" localSheetId="1">#REF!</definedName>
    <definedName name="_UNI12631">#REF!</definedName>
    <definedName name="_UNI12640" localSheetId="1">#REF!</definedName>
    <definedName name="_UNI12640">#REF!</definedName>
    <definedName name="_UNI12645" localSheetId="1">#REF!</definedName>
    <definedName name="_UNI12645">#REF!</definedName>
    <definedName name="_UNI12665" localSheetId="1">#REF!</definedName>
    <definedName name="_UNI12665">#REF!</definedName>
    <definedName name="_UNI12690" localSheetId="1">#REF!</definedName>
    <definedName name="_UNI12690">#REF!</definedName>
    <definedName name="_UNI12700" localSheetId="1">#REF!</definedName>
    <definedName name="_UNI12700">#REF!</definedName>
    <definedName name="_UNI12710" localSheetId="1">#REF!</definedName>
    <definedName name="_UNI12710">#REF!</definedName>
    <definedName name="_UNI13111" localSheetId="1">#REF!</definedName>
    <definedName name="_UNI13111">#REF!</definedName>
    <definedName name="_UNI13112" localSheetId="1">#REF!</definedName>
    <definedName name="_UNI13112">#REF!</definedName>
    <definedName name="_UNI13121" localSheetId="1">#REF!</definedName>
    <definedName name="_UNI13121">#REF!</definedName>
    <definedName name="_UNI13720" localSheetId="1">#REF!</definedName>
    <definedName name="_UNI13720">#REF!</definedName>
    <definedName name="_UNI14100" localSheetId="1">#REF!</definedName>
    <definedName name="_UNI14100">#REF!</definedName>
    <definedName name="_UNI14161" localSheetId="1">#REF!</definedName>
    <definedName name="_UNI14161">#REF!</definedName>
    <definedName name="_UNI14195" localSheetId="1">#REF!</definedName>
    <definedName name="_UNI14195">#REF!</definedName>
    <definedName name="_UNI14205" localSheetId="1">#REF!</definedName>
    <definedName name="_UNI14205">#REF!</definedName>
    <definedName name="_UNI14260" localSheetId="1">#REF!</definedName>
    <definedName name="_UNI14260">#REF!</definedName>
    <definedName name="_UNI14500" localSheetId="1">#REF!</definedName>
    <definedName name="_UNI14500">#REF!</definedName>
    <definedName name="_UNI14515" localSheetId="1">#REF!</definedName>
    <definedName name="_UNI14515">#REF!</definedName>
    <definedName name="_UNI14555" localSheetId="1">#REF!</definedName>
    <definedName name="_UNI14555">#REF!</definedName>
    <definedName name="_UNI14565" localSheetId="1">#REF!</definedName>
    <definedName name="_UNI14565">#REF!</definedName>
    <definedName name="_UNI15135" localSheetId="1">#REF!</definedName>
    <definedName name="_UNI15135">#REF!</definedName>
    <definedName name="_UNI15140" localSheetId="1">#REF!</definedName>
    <definedName name="_UNI15140">#REF!</definedName>
    <definedName name="_UNI15195" localSheetId="1">#REF!</definedName>
    <definedName name="_UNI15195">#REF!</definedName>
    <definedName name="_UNI15225" localSheetId="1">#REF!</definedName>
    <definedName name="_UNI15225">#REF!</definedName>
    <definedName name="_UNI15230" localSheetId="1">#REF!</definedName>
    <definedName name="_UNI15230">#REF!</definedName>
    <definedName name="_UNI15515" localSheetId="1">#REF!</definedName>
    <definedName name="_UNI15515">#REF!</definedName>
    <definedName name="_UNI15560" localSheetId="1">#REF!</definedName>
    <definedName name="_UNI15560">#REF!</definedName>
    <definedName name="_UNI15565" localSheetId="1">#REF!</definedName>
    <definedName name="_UNI15565">#REF!</definedName>
    <definedName name="_UNI15570" localSheetId="1">#REF!</definedName>
    <definedName name="_UNI15570">#REF!</definedName>
    <definedName name="_UNI15575" localSheetId="1">#REF!</definedName>
    <definedName name="_UNI15575">#REF!</definedName>
    <definedName name="_UNI15583" localSheetId="1">#REF!</definedName>
    <definedName name="_UNI15583">#REF!</definedName>
    <definedName name="_UNI15590" localSheetId="1">#REF!</definedName>
    <definedName name="_UNI15590">#REF!</definedName>
    <definedName name="_UNI15591" localSheetId="1">#REF!</definedName>
    <definedName name="_UNI15591">#REF!</definedName>
    <definedName name="_UNI15610" localSheetId="1">#REF!</definedName>
    <definedName name="_UNI15610">#REF!</definedName>
    <definedName name="_UNI15625" localSheetId="1">#REF!</definedName>
    <definedName name="_UNI15625">#REF!</definedName>
    <definedName name="_UNI15635" localSheetId="1">#REF!</definedName>
    <definedName name="_UNI15635">#REF!</definedName>
    <definedName name="_UNI15655" localSheetId="1">#REF!</definedName>
    <definedName name="_UNI15655">#REF!</definedName>
    <definedName name="_UNI15665" localSheetId="1">#REF!</definedName>
    <definedName name="_UNI15665">#REF!</definedName>
    <definedName name="_UNI16515" localSheetId="1">#REF!</definedName>
    <definedName name="_UNI16515">#REF!</definedName>
    <definedName name="_UNI16535" localSheetId="1">#REF!</definedName>
    <definedName name="_UNI16535">#REF!</definedName>
    <definedName name="_UNI17140" localSheetId="1">#REF!</definedName>
    <definedName name="_UNI17140">#REF!</definedName>
    <definedName name="_UNI19500" localSheetId="1">#REF!</definedName>
    <definedName name="_UNI19500">#REF!</definedName>
    <definedName name="_UNI19501" localSheetId="1">#REF!</definedName>
    <definedName name="_UNI19501">#REF!</definedName>
    <definedName name="_UNI19502" localSheetId="1">#REF!</definedName>
    <definedName name="_UNI19502">#REF!</definedName>
    <definedName name="_UNI19503" localSheetId="1">#REF!</definedName>
    <definedName name="_UNI19503">#REF!</definedName>
    <definedName name="_UNI19504" localSheetId="1">#REF!</definedName>
    <definedName name="_UNI19504">#REF!</definedName>
    <definedName name="_UNI19505" localSheetId="1">#REF!</definedName>
    <definedName name="_UNI19505">#REF!</definedName>
    <definedName name="_UNI20100" localSheetId="1">#REF!</definedName>
    <definedName name="_UNI20100">#REF!</definedName>
    <definedName name="_UNI20105" localSheetId="1">#REF!</definedName>
    <definedName name="_UNI20105">#REF!</definedName>
    <definedName name="_UNI20110" localSheetId="1">#REF!</definedName>
    <definedName name="_UNI20110">#REF!</definedName>
    <definedName name="_UNI20115" localSheetId="1">#REF!</definedName>
    <definedName name="_UNI20115">#REF!</definedName>
    <definedName name="_UNI20130" localSheetId="1">#REF!</definedName>
    <definedName name="_UNI20130">#REF!</definedName>
    <definedName name="_UNI20135" localSheetId="1">#REF!</definedName>
    <definedName name="_UNI20135">#REF!</definedName>
    <definedName name="_UNI20140" localSheetId="1">#REF!</definedName>
    <definedName name="_UNI20140">#REF!</definedName>
    <definedName name="_UNI20145" localSheetId="1">#REF!</definedName>
    <definedName name="_UNI20145">#REF!</definedName>
    <definedName name="_UNI20150" localSheetId="1">#REF!</definedName>
    <definedName name="_UNI20150">#REF!</definedName>
    <definedName name="_UNI20155" localSheetId="1">#REF!</definedName>
    <definedName name="_UNI20155">#REF!</definedName>
    <definedName name="_UNI20175" localSheetId="1">#REF!</definedName>
    <definedName name="_UNI20175">#REF!</definedName>
    <definedName name="_UNI20185" localSheetId="1">#REF!</definedName>
    <definedName name="_UNI20185">#REF!</definedName>
    <definedName name="_UNI20190" localSheetId="1">#REF!</definedName>
    <definedName name="_UNI20190">#REF!</definedName>
    <definedName name="_UNI20195" localSheetId="1">#REF!</definedName>
    <definedName name="_UNI20195">#REF!</definedName>
    <definedName name="_UNI20210" localSheetId="1">#REF!</definedName>
    <definedName name="_UNI20210">#REF!</definedName>
    <definedName name="_VAL11100" localSheetId="1">#REF!</definedName>
    <definedName name="_VAL11100">#REF!</definedName>
    <definedName name="_VAL11110" localSheetId="1">#REF!</definedName>
    <definedName name="_VAL11110">#REF!</definedName>
    <definedName name="_VAL11115" localSheetId="1">#REF!</definedName>
    <definedName name="_VAL11115">#REF!</definedName>
    <definedName name="_VAL11125" localSheetId="1">#REF!</definedName>
    <definedName name="_VAL11125">#REF!</definedName>
    <definedName name="_VAL11130" localSheetId="1">#REF!</definedName>
    <definedName name="_VAL11130">#REF!</definedName>
    <definedName name="_VAL11135" localSheetId="1">#REF!</definedName>
    <definedName name="_VAL11135">#REF!</definedName>
    <definedName name="_VAL11145" localSheetId="1">#REF!</definedName>
    <definedName name="_VAL11145">#REF!</definedName>
    <definedName name="_VAL11150" localSheetId="1">#REF!</definedName>
    <definedName name="_VAL11150">#REF!</definedName>
    <definedName name="_VAL11165" localSheetId="1">#REF!</definedName>
    <definedName name="_VAL11165">#REF!</definedName>
    <definedName name="_VAL11170" localSheetId="1">#REF!</definedName>
    <definedName name="_VAL11170">#REF!</definedName>
    <definedName name="_VAL11180" localSheetId="1">#REF!</definedName>
    <definedName name="_VAL11180">#REF!</definedName>
    <definedName name="_VAL11185" localSheetId="1">#REF!</definedName>
    <definedName name="_VAL11185">#REF!</definedName>
    <definedName name="_VAL11220" localSheetId="1">#REF!</definedName>
    <definedName name="_VAL11220">#REF!</definedName>
    <definedName name="_VAL12105" localSheetId="1">#REF!</definedName>
    <definedName name="_VAL12105">#REF!</definedName>
    <definedName name="_VAL12555" localSheetId="1">#REF!</definedName>
    <definedName name="_VAL12555">#REF!</definedName>
    <definedName name="_VAL12570" localSheetId="1">#REF!</definedName>
    <definedName name="_VAL12570">#REF!</definedName>
    <definedName name="_VAL12575" localSheetId="1">#REF!</definedName>
    <definedName name="_VAL12575">#REF!</definedName>
    <definedName name="_VAL12580" localSheetId="1">#REF!</definedName>
    <definedName name="_VAL12580">#REF!</definedName>
    <definedName name="_VAL12600" localSheetId="1">#REF!</definedName>
    <definedName name="_VAL12600">#REF!</definedName>
    <definedName name="_VAL12610" localSheetId="1">#REF!</definedName>
    <definedName name="_VAL12610">#REF!</definedName>
    <definedName name="_VAL12630" localSheetId="1">#REF!</definedName>
    <definedName name="_VAL12630">#REF!</definedName>
    <definedName name="_VAL12631" localSheetId="1">#REF!</definedName>
    <definedName name="_VAL12631">#REF!</definedName>
    <definedName name="_VAL12640" localSheetId="1">#REF!</definedName>
    <definedName name="_VAL12640">#REF!</definedName>
    <definedName name="_VAL12645" localSheetId="1">#REF!</definedName>
    <definedName name="_VAL12645">#REF!</definedName>
    <definedName name="_VAL12665" localSheetId="1">#REF!</definedName>
    <definedName name="_VAL12665">#REF!</definedName>
    <definedName name="_VAL12690" localSheetId="1">#REF!</definedName>
    <definedName name="_VAL12690">#REF!</definedName>
    <definedName name="_VAL12700" localSheetId="1">#REF!</definedName>
    <definedName name="_VAL12700">#REF!</definedName>
    <definedName name="_VAL12710" localSheetId="1">#REF!</definedName>
    <definedName name="_VAL12710">#REF!</definedName>
    <definedName name="_VAL13111" localSheetId="1">#REF!</definedName>
    <definedName name="_VAL13111">#REF!</definedName>
    <definedName name="_VAL13112" localSheetId="1">#REF!</definedName>
    <definedName name="_VAL13112">#REF!</definedName>
    <definedName name="_VAL13121" localSheetId="1">#REF!</definedName>
    <definedName name="_VAL13121">#REF!</definedName>
    <definedName name="_VAL13720" localSheetId="1">#REF!</definedName>
    <definedName name="_VAL13720">#REF!</definedName>
    <definedName name="_VAL14100" localSheetId="1">#REF!</definedName>
    <definedName name="_VAL14100">#REF!</definedName>
    <definedName name="_VAL14161" localSheetId="1">#REF!</definedName>
    <definedName name="_VAL14161">#REF!</definedName>
    <definedName name="_VAL14195" localSheetId="1">#REF!</definedName>
    <definedName name="_VAL14195">#REF!</definedName>
    <definedName name="_VAL14205" localSheetId="1">#REF!</definedName>
    <definedName name="_VAL14205">#REF!</definedName>
    <definedName name="_VAL14260" localSheetId="1">#REF!</definedName>
    <definedName name="_VAL14260">#REF!</definedName>
    <definedName name="_VAL14500" localSheetId="1">#REF!</definedName>
    <definedName name="_VAL14500">#REF!</definedName>
    <definedName name="_VAL14515" localSheetId="1">#REF!</definedName>
    <definedName name="_VAL14515">#REF!</definedName>
    <definedName name="_VAL14555" localSheetId="1">#REF!</definedName>
    <definedName name="_VAL14555">#REF!</definedName>
    <definedName name="_VAL14565" localSheetId="1">#REF!</definedName>
    <definedName name="_VAL14565">#REF!</definedName>
    <definedName name="_VAL15135" localSheetId="1">#REF!</definedName>
    <definedName name="_VAL15135">#REF!</definedName>
    <definedName name="_VAL15140" localSheetId="1">#REF!</definedName>
    <definedName name="_VAL15140">#REF!</definedName>
    <definedName name="_VAL15195" localSheetId="1">#REF!</definedName>
    <definedName name="_VAL15195">#REF!</definedName>
    <definedName name="_VAL15225" localSheetId="1">#REF!</definedName>
    <definedName name="_VAL15225">#REF!</definedName>
    <definedName name="_VAL15230" localSheetId="1">#REF!</definedName>
    <definedName name="_VAL15230">#REF!</definedName>
    <definedName name="_VAL15515" localSheetId="1">#REF!</definedName>
    <definedName name="_VAL15515">#REF!</definedName>
    <definedName name="_VAL15560" localSheetId="1">#REF!</definedName>
    <definedName name="_VAL15560">#REF!</definedName>
    <definedName name="_VAL15565" localSheetId="1">#REF!</definedName>
    <definedName name="_VAL15565">#REF!</definedName>
    <definedName name="_VAL15570" localSheetId="1">#REF!</definedName>
    <definedName name="_VAL15570">#REF!</definedName>
    <definedName name="_VAL15575" localSheetId="1">#REF!</definedName>
    <definedName name="_VAL15575">#REF!</definedName>
    <definedName name="_VAL15583" localSheetId="1">#REF!</definedName>
    <definedName name="_VAL15583">#REF!</definedName>
    <definedName name="_VAL15590" localSheetId="1">#REF!</definedName>
    <definedName name="_VAL15590">#REF!</definedName>
    <definedName name="_VAL15591" localSheetId="1">#REF!</definedName>
    <definedName name="_VAL15591">#REF!</definedName>
    <definedName name="_VAL15610" localSheetId="1">#REF!</definedName>
    <definedName name="_VAL15610">#REF!</definedName>
    <definedName name="_VAL15625" localSheetId="1">#REF!</definedName>
    <definedName name="_VAL15625">#REF!</definedName>
    <definedName name="_VAL15635" localSheetId="1">#REF!</definedName>
    <definedName name="_VAL15635">#REF!</definedName>
    <definedName name="_VAL15655" localSheetId="1">#REF!</definedName>
    <definedName name="_VAL15655">#REF!</definedName>
    <definedName name="_VAL15665" localSheetId="1">#REF!</definedName>
    <definedName name="_VAL15665">#REF!</definedName>
    <definedName name="_VAL16515" localSheetId="1">#REF!</definedName>
    <definedName name="_VAL16515">#REF!</definedName>
    <definedName name="_VAL16535" localSheetId="1">#REF!</definedName>
    <definedName name="_VAL16535">#REF!</definedName>
    <definedName name="_VAL17140" localSheetId="1">#REF!</definedName>
    <definedName name="_VAL17140">#REF!</definedName>
    <definedName name="_VAL19500" localSheetId="1">#REF!</definedName>
    <definedName name="_VAL19500">#REF!</definedName>
    <definedName name="_VAL19501" localSheetId="1">#REF!</definedName>
    <definedName name="_VAL19501">#REF!</definedName>
    <definedName name="_VAL19502" localSheetId="1">#REF!</definedName>
    <definedName name="_VAL19502">#REF!</definedName>
    <definedName name="_VAL19503" localSheetId="1">#REF!</definedName>
    <definedName name="_VAL19503">#REF!</definedName>
    <definedName name="_VAL19504" localSheetId="1">#REF!</definedName>
    <definedName name="_VAL19504">#REF!</definedName>
    <definedName name="_VAL19505" localSheetId="1">#REF!</definedName>
    <definedName name="_VAL19505">#REF!</definedName>
    <definedName name="_VAL20100" localSheetId="1">#REF!</definedName>
    <definedName name="_VAL20100">#REF!</definedName>
    <definedName name="_VAL20105" localSheetId="1">#REF!</definedName>
    <definedName name="_VAL20105">#REF!</definedName>
    <definedName name="_VAL20110" localSheetId="1">#REF!</definedName>
    <definedName name="_VAL20110">#REF!</definedName>
    <definedName name="_VAL20115" localSheetId="1">#REF!</definedName>
    <definedName name="_VAL20115">#REF!</definedName>
    <definedName name="_VAL20130" localSheetId="1">#REF!</definedName>
    <definedName name="_VAL20130">#REF!</definedName>
    <definedName name="_VAL20135" localSheetId="1">#REF!</definedName>
    <definedName name="_VAL20135">#REF!</definedName>
    <definedName name="_VAL20140" localSheetId="1">#REF!</definedName>
    <definedName name="_VAL20140">#REF!</definedName>
    <definedName name="_VAL20145" localSheetId="1">#REF!</definedName>
    <definedName name="_VAL20145">#REF!</definedName>
    <definedName name="_VAL20150" localSheetId="1">#REF!</definedName>
    <definedName name="_VAL20150">#REF!</definedName>
    <definedName name="_VAL20155" localSheetId="1">#REF!</definedName>
    <definedName name="_VAL20155">#REF!</definedName>
    <definedName name="_VAL20175" localSheetId="1">#REF!</definedName>
    <definedName name="_VAL20175">#REF!</definedName>
    <definedName name="_VAL20185" localSheetId="1">#REF!</definedName>
    <definedName name="_VAL20185">#REF!</definedName>
    <definedName name="_VAL20190" localSheetId="1">#REF!</definedName>
    <definedName name="_VAL20190">#REF!</definedName>
    <definedName name="_VAL20195" localSheetId="1">#REF!</definedName>
    <definedName name="_VAL20195">#REF!</definedName>
    <definedName name="_VAL20210" localSheetId="1">#REF!</definedName>
    <definedName name="_VAL20210">#REF!</definedName>
    <definedName name="_WCS13_" localSheetId="1">[1]Reforma!#REF!</definedName>
    <definedName name="_WCS13_" localSheetId="3">[1]Reforma!#REF!</definedName>
    <definedName name="_WCS13_">[1]Reforma!#REF!</definedName>
    <definedName name="_WCS43_" localSheetId="1">[1]Reforma!#REF!</definedName>
    <definedName name="_WCS43_" localSheetId="3">[1]Reforma!#REF!</definedName>
    <definedName name="_WCS43_">[1]Reforma!#REF!</definedName>
    <definedName name="_WDCN1.S1_" localSheetId="1">[1]Reforma!#REF!</definedName>
    <definedName name="_WDCN1.S1_" localSheetId="3">[1]Reforma!#REF!</definedName>
    <definedName name="_WDCN1.S1_">[1]Reforma!#REF!</definedName>
    <definedName name="_WGZY_" localSheetId="1">#REF!</definedName>
    <definedName name="_WGZY_" localSheetId="3">#REF!</definedName>
    <definedName name="_WGZY_">#REF!</definedName>
    <definedName name="_WGZY__6" localSheetId="1">#REF!</definedName>
    <definedName name="_WGZY__6" localSheetId="3">#REF!</definedName>
    <definedName name="_WGZY__6">#REF!</definedName>
    <definedName name="_WICE1_" localSheetId="1">[1]Reforma!#REF!</definedName>
    <definedName name="_WICE1_" localSheetId="3">[1]Reforma!#REF!</definedName>
    <definedName name="_WICE1_">[1]Reforma!#REF!</definedName>
    <definedName name="_WIRA1.A8_" localSheetId="1">[1]Reforma!#REF!</definedName>
    <definedName name="_WIRA1.A8_" localSheetId="3">[1]Reforma!#REF!</definedName>
    <definedName name="_WIRA1.A8_">[1]Reforma!#REF!</definedName>
    <definedName name="_Y" localSheetId="1">[1]Reforma!#REF!</definedName>
    <definedName name="_Y" localSheetId="3">[1]Reforma!#REF!</definedName>
    <definedName name="_Y">[1]Reforma!#REF!</definedName>
    <definedName name="_Y_1" localSheetId="1">[1]Reforma!#REF!</definedName>
    <definedName name="_Y_1" localSheetId="3">[1]Reforma!#REF!</definedName>
    <definedName name="_Y_1">[1]Reforma!#REF!</definedName>
    <definedName name="a" localSheetId="1">#REF!</definedName>
    <definedName name="a" localSheetId="3">#REF!</definedName>
    <definedName name="a">#REF!</definedName>
    <definedName name="A_Brita_25" localSheetId="1">#REF!</definedName>
    <definedName name="A_Brita_25" localSheetId="3">#REF!</definedName>
    <definedName name="A_Brita_25">#REF!</definedName>
    <definedName name="A_Chapisco" localSheetId="1">#REF!</definedName>
    <definedName name="A_Chapisco" localSheetId="3">#REF!</definedName>
    <definedName name="A_Chapisco">#REF!</definedName>
    <definedName name="A_Comprimento" localSheetId="1">#REF!</definedName>
    <definedName name="A_Comprimento">#REF!</definedName>
    <definedName name="A_Concreto_A" localSheetId="1">#REF!</definedName>
    <definedName name="A_Concreto_A">#REF!</definedName>
    <definedName name="A_Concreto_M" localSheetId="1">#REF!</definedName>
    <definedName name="A_Concreto_M">#REF!</definedName>
    <definedName name="A_Concreto_S" localSheetId="1">#REF!</definedName>
    <definedName name="A_Concreto_S">#REF!</definedName>
    <definedName name="A_Escavação" localSheetId="1">#REF!</definedName>
    <definedName name="A_Escavação">#REF!</definedName>
    <definedName name="A_Espessura" localSheetId="1">#REF!</definedName>
    <definedName name="A_Espessura">#REF!</definedName>
    <definedName name="A_Largura" localSheetId="1">#REF!</definedName>
    <definedName name="A_Largura">#REF!</definedName>
    <definedName name="A_Massa_única" localSheetId="1">#REF!</definedName>
    <definedName name="A_Massa_única">#REF!</definedName>
    <definedName name="A_Pintura" localSheetId="1">#REF!</definedName>
    <definedName name="A_Pintura">#REF!</definedName>
    <definedName name="A_Profundidade" localSheetId="1">#REF!</definedName>
    <definedName name="A_Profundidade">#REF!</definedName>
    <definedName name="A_reaterro" localSheetId="1">#REF!</definedName>
    <definedName name="A_reaterro">#REF!</definedName>
    <definedName name="a1B16279" localSheetId="1">#REF!</definedName>
    <definedName name="a1B16279">#REF!</definedName>
    <definedName name="aa" localSheetId="1">#REF!</definedName>
    <definedName name="aa">#REF!</definedName>
    <definedName name="aaa" localSheetId="1">#REF!</definedName>
    <definedName name="aaa">#REF!</definedName>
    <definedName name="aaaaaa" localSheetId="1">#REF!</definedName>
    <definedName name="aaaaaa">#REF!</definedName>
    <definedName name="Ac" localSheetId="1">#REF!</definedName>
    <definedName name="Ac">#REF!</definedName>
    <definedName name="AD" localSheetId="1">#REF!</definedName>
    <definedName name="AD">#REF!</definedName>
    <definedName name="ADDDD" localSheetId="1">#REF!</definedName>
    <definedName name="ADDDD">#REF!</definedName>
    <definedName name="adf" localSheetId="1">#REF!</definedName>
    <definedName name="adf">#REF!</definedName>
    <definedName name="AdPeri" localSheetId="1">#REF!</definedName>
    <definedName name="AdPeri">#REF!</definedName>
    <definedName name="ADPL" localSheetId="1">#REF!</definedName>
    <definedName name="ADPL">#REF!</definedName>
    <definedName name="ADS" localSheetId="1">#REF!</definedName>
    <definedName name="ADS">#REF!</definedName>
    <definedName name="AFSDF" localSheetId="1">#REF!</definedName>
    <definedName name="AFSDF">#REF!</definedName>
    <definedName name="AFSF" localSheetId="1">#REF!</definedName>
    <definedName name="AFSF">#REF!</definedName>
    <definedName name="AGSD" localSheetId="1">#REF!</definedName>
    <definedName name="AGSD">#REF!</definedName>
    <definedName name="AGSDG" localSheetId="1">#REF!</definedName>
    <definedName name="AGSDG">#REF!</definedName>
    <definedName name="AKSDGL" localSheetId="1">#REF!</definedName>
    <definedName name="AKSDGL">#REF!</definedName>
    <definedName name="Alex" localSheetId="1">#REF!</definedName>
    <definedName name="Alex">#REF!</definedName>
    <definedName name="ALTA" localSheetId="1">'[6]PRO-08'!#REF!</definedName>
    <definedName name="ALTA" localSheetId="3">'[6]PRO-08'!#REF!</definedName>
    <definedName name="ALTA">'[6]PRO-08'!#REF!</definedName>
    <definedName name="alvenaria_1" localSheetId="1">#REF!</definedName>
    <definedName name="alvenaria_1" localSheetId="3">#REF!</definedName>
    <definedName name="alvenaria_1">#REF!</definedName>
    <definedName name="alvenaria_1_1_2" localSheetId="1">#REF!</definedName>
    <definedName name="alvenaria_1_1_2" localSheetId="3">#REF!</definedName>
    <definedName name="alvenaria_1_1_2">#REF!</definedName>
    <definedName name="alvenaria_1_2" localSheetId="1">#REF!</definedName>
    <definedName name="alvenaria_1_2" localSheetId="3">#REF!</definedName>
    <definedName name="alvenaria_1_2">#REF!</definedName>
    <definedName name="Alvenaria_vedação" localSheetId="1">#REF!</definedName>
    <definedName name="Alvenaria_vedação">#REF!</definedName>
    <definedName name="amarela" localSheetId="1">#REF!</definedName>
    <definedName name="amarela">#REF!</definedName>
    <definedName name="AMORLDMLENFK" localSheetId="1">[7]COMPOSIÇÃO!#REF!</definedName>
    <definedName name="AMORLDMLENFK" localSheetId="3">[7]COMPOSIÇÃO!#REF!</definedName>
    <definedName name="AMORLDMLENFK">[7]COMPOSIÇÃO!#REF!</definedName>
    <definedName name="ANA" localSheetId="1">'[8]Refor Out_ 2001 _ BDI_20_ Ajust'!#REF!</definedName>
    <definedName name="ANA" localSheetId="3">'[8]Refor Out_ 2001 _ BDI_20_ Ajust'!#REF!</definedName>
    <definedName name="ANA">'[8]Refor Out_ 2001 _ BDI_20_ Ajust'!#REF!</definedName>
    <definedName name="ANDRE" localSheetId="1">#REF!</definedName>
    <definedName name="ANDRE" localSheetId="3">#REF!</definedName>
    <definedName name="ANDRE">#REF!</definedName>
    <definedName name="anel" localSheetId="1">#REF!</definedName>
    <definedName name="anel" localSheetId="3">#REF!</definedName>
    <definedName name="anel">#REF!</definedName>
    <definedName name="ANTIGA" localSheetId="1">#REF!</definedName>
    <definedName name="ANTIGA" localSheetId="3">#REF!</definedName>
    <definedName name="ANTIGA">#REF!</definedName>
    <definedName name="area_base">[4]Base!$U$40</definedName>
    <definedName name="_xlnm.Print_Area" localSheetId="0">'BM 01'!$A$1:$J$264</definedName>
    <definedName name="_xlnm.Print_Area" localSheetId="1">'BM 02'!$A$1:$J$264</definedName>
    <definedName name="_xlnm.Print_Area" localSheetId="2">'Memória de Cálculo 01'!$A$2:$K$169</definedName>
    <definedName name="_xlnm.Print_Area" localSheetId="3">'RF 01'!$A$1:$X$610</definedName>
    <definedName name="_xlnm.Print_Area">#REF!</definedName>
    <definedName name="Área_impressão_IM" localSheetId="1">#REF!</definedName>
    <definedName name="Área_impressão_IM" localSheetId="3">#REF!</definedName>
    <definedName name="Área_impressão_IM">#REF!</definedName>
    <definedName name="Área_impressão_IM_31" localSheetId="1">'[9]Rel Fis_fin'!#REF!</definedName>
    <definedName name="Área_impressão_IM_31" localSheetId="3">'[9]Rel Fis_fin'!#REF!</definedName>
    <definedName name="Área_impressão_IM_31">'[9]Rel Fis_fin'!#REF!</definedName>
    <definedName name="AreaTeste" localSheetId="1">#REF!</definedName>
    <definedName name="AreaTeste" localSheetId="3">#REF!</definedName>
    <definedName name="AreaTeste">#REF!</definedName>
    <definedName name="AreaTeste2" localSheetId="1">#REF!</definedName>
    <definedName name="AreaTeste2">#REF!</definedName>
    <definedName name="areia" localSheetId="1">#REF!</definedName>
    <definedName name="areia">#REF!</definedName>
    <definedName name="Arial" localSheetId="1">#REF!</definedName>
    <definedName name="Arial">#REF!</definedName>
    <definedName name="ASA" localSheetId="1">#REF!</definedName>
    <definedName name="ASA">#REF!</definedName>
    <definedName name="asd" localSheetId="1">#REF!</definedName>
    <definedName name="asd">#REF!</definedName>
    <definedName name="asdf" localSheetId="1">#REF!</definedName>
    <definedName name="asdf">#REF!</definedName>
    <definedName name="asdfas" localSheetId="1">#REF!</definedName>
    <definedName name="asdfas">#REF!</definedName>
    <definedName name="ASDFF" localSheetId="1">#REF!</definedName>
    <definedName name="ASDFF">#REF!</definedName>
    <definedName name="ASFDG" localSheetId="1">#REF!</definedName>
    <definedName name="ASFDG">#REF!</definedName>
    <definedName name="ASFDGD" localSheetId="1">#REF!</definedName>
    <definedName name="ASFDGD">#REF!</definedName>
    <definedName name="ASFVASV" localSheetId="1">#REF!</definedName>
    <definedName name="ASFVASV">#REF!</definedName>
    <definedName name="ASG" localSheetId="1">#REF!</definedName>
    <definedName name="ASG">#REF!</definedName>
    <definedName name="ASGD" localSheetId="1">#REF!</definedName>
    <definedName name="ASGD">#REF!</definedName>
    <definedName name="ASGDF" localSheetId="1">#REF!</definedName>
    <definedName name="ASGDF">#REF!</definedName>
    <definedName name="ASSEN_TUBO_EMISS" localSheetId="1">#REF!</definedName>
    <definedName name="ASSEN_TUBO_EMISS">#REF!</definedName>
    <definedName name="ASSEN_TUBO_EMISS2" localSheetId="1">#REF!</definedName>
    <definedName name="ASSEN_TUBO_EMISS2">#REF!</definedName>
    <definedName name="ASSENT_EMISS3_S" localSheetId="1">#REF!</definedName>
    <definedName name="ASSENT_EMISS3_S">#REF!</definedName>
    <definedName name="ASSENT_TUBO" localSheetId="1">#REF!</definedName>
    <definedName name="ASSENT_TUBO">#REF!</definedName>
    <definedName name="ASVDVFA" localSheetId="1">#REF!</definedName>
    <definedName name="ASVDVFA">#REF!</definedName>
    <definedName name="ATENÇÃO" localSheetId="3" hidden="1">{#N/A,#N/A,FALSE,"MO (2)"}</definedName>
    <definedName name="ATENÇÃO" hidden="1">{#N/A,#N/A,FALSE,"MO (2)"}</definedName>
    <definedName name="Aut_original" localSheetId="1">[10]PROJETO!#REF!</definedName>
    <definedName name="Aut_original">[10]PROJETO!#REF!</definedName>
    <definedName name="Aut_resumo" localSheetId="1">[11]RESUMO_AUT1!#REF!</definedName>
    <definedName name="Aut_resumo">[11]RESUMO_AUT1!#REF!</definedName>
    <definedName name="aux" localSheetId="1">#REF!</definedName>
    <definedName name="aux" localSheetId="3">#REF!</definedName>
    <definedName name="aux">#REF!</definedName>
    <definedName name="AuxHab" localSheetId="1">#REF!</definedName>
    <definedName name="AuxHab" localSheetId="3">#REF!</definedName>
    <definedName name="AuxHab">#REF!</definedName>
    <definedName name="auxiliar" localSheetId="1">#REF!</definedName>
    <definedName name="auxiliar" localSheetId="3">#REF!</definedName>
    <definedName name="auxiliar">#REF!</definedName>
    <definedName name="aZUEN" localSheetId="1" hidden="1">#REF!</definedName>
    <definedName name="aZUEN" hidden="1">#REF!</definedName>
    <definedName name="azul" localSheetId="1">#REF!</definedName>
    <definedName name="azul">#REF!</definedName>
    <definedName name="AZULSINAL" localSheetId="1">#REF!</definedName>
    <definedName name="AZULSINAL">#REF!</definedName>
    <definedName name="B" localSheetId="3" hidden="1">{#N/A,#N/A,FALSE,"MO (2)"}</definedName>
    <definedName name="B" hidden="1">{#N/A,#N/A,FALSE,"MO (2)"}</definedName>
    <definedName name="BACIA_3" localSheetId="1">#REF!</definedName>
    <definedName name="BACIA_3" localSheetId="3">#REF!</definedName>
    <definedName name="BACIA_3">#REF!</definedName>
    <definedName name="bacia15" localSheetId="1">#REF!</definedName>
    <definedName name="bacia15" localSheetId="3">#REF!</definedName>
    <definedName name="bacia15">#REF!</definedName>
    <definedName name="bacia16" localSheetId="1">#REF!</definedName>
    <definedName name="bacia16" localSheetId="3">#REF!</definedName>
    <definedName name="bacia16">#REF!</definedName>
    <definedName name="BACIA160" localSheetId="1">#REF!</definedName>
    <definedName name="BACIA160">#REF!</definedName>
    <definedName name="BACIA17" localSheetId="1">#REF!</definedName>
    <definedName name="BACIA17">#REF!</definedName>
    <definedName name="BAIANO" localSheetId="1">#REF!</definedName>
    <definedName name="BAIANO">#REF!</definedName>
    <definedName name="Banco_dados_IM" localSheetId="1">#REF!</definedName>
    <definedName name="Banco_dados_IM">#REF!</definedName>
    <definedName name="Banco_dados_IM2" localSheetId="1">#REF!</definedName>
    <definedName name="Banco_dados_IM2">#REF!</definedName>
    <definedName name="_xlnm.Database" localSheetId="1">#REF!</definedName>
    <definedName name="_xlnm.Database">#REF!</definedName>
    <definedName name="bau" localSheetId="1" hidden="1">#REF!</definedName>
    <definedName name="bau" hidden="1">#REF!</definedName>
    <definedName name="BB" localSheetId="1">#REF!</definedName>
    <definedName name="BB">#REF!</definedName>
    <definedName name="BBB" localSheetId="1">#REF!</definedName>
    <definedName name="BBB">#REF!</definedName>
    <definedName name="BBBB" localSheetId="3">'RF 01'!BBBB</definedName>
    <definedName name="BBBB">[0]!BBBB</definedName>
    <definedName name="bdgfsb" localSheetId="1">#REF!</definedName>
    <definedName name="bdgfsb" localSheetId="3">#REF!</definedName>
    <definedName name="bdgfsb">#REF!</definedName>
    <definedName name="BDI" localSheetId="1">#REF!</definedName>
    <definedName name="BDI" localSheetId="3">#REF!</definedName>
    <definedName name="BDI">#REF!</definedName>
    <definedName name="BDI." localSheetId="1">#REF!</definedName>
    <definedName name="BDI." localSheetId="3">#REF!</definedName>
    <definedName name="BDI.">#REF!</definedName>
    <definedName name="BDIc" localSheetId="1">#REF!</definedName>
    <definedName name="BDIc">#REF!</definedName>
    <definedName name="BDIf" localSheetId="1">#REF!</definedName>
    <definedName name="BDIf">#REF!</definedName>
    <definedName name="BG" localSheetId="1">#REF!</definedName>
    <definedName name="BG">#REF!</definedName>
    <definedName name="BGU" localSheetId="1">#REF!</definedName>
    <definedName name="BGU">#REF!</definedName>
    <definedName name="BL_ANC_EMISS3_S" localSheetId="1">#REF!</definedName>
    <definedName name="BL_ANC_EMISS3_S">#REF!</definedName>
    <definedName name="BL_ANCO_EMISS2" localSheetId="1">#REF!</definedName>
    <definedName name="BL_ANCO_EMISS2">#REF!</definedName>
    <definedName name="BLOCO_ANCOR_EMISS" localSheetId="1">#REF!</definedName>
    <definedName name="BLOCO_ANCOR_EMISS">#REF!</definedName>
    <definedName name="Bomba_putzmeister" localSheetId="1">#REF!</definedName>
    <definedName name="Bomba_putzmeister">#REF!</definedName>
    <definedName name="BRIOPA" localSheetId="1">#REF!</definedName>
    <definedName name="BRIOPA">#REF!</definedName>
    <definedName name="bruno" localSheetId="1">#REF!</definedName>
    <definedName name="bruno">#REF!</definedName>
    <definedName name="bsdbsd" localSheetId="1">#REF!</definedName>
    <definedName name="bsdbsd">#REF!</definedName>
    <definedName name="bsdbsgfdzb" localSheetId="1">#REF!</definedName>
    <definedName name="bsdbsgfdzb">#REF!</definedName>
    <definedName name="bsgfdbsgfdb" localSheetId="1">#REF!</definedName>
    <definedName name="bsgfdbsgfdb">#REF!</definedName>
    <definedName name="buc3eta" localSheetId="1">#REF!</definedName>
    <definedName name="buc3eta">#REF!</definedName>
    <definedName name="BuiltIn_AutoFilter___2" localSheetId="1">#REF!</definedName>
    <definedName name="BuiltIn_AutoFilter___2">#REF!</definedName>
    <definedName name="BuiltIn_Print_Area" localSheetId="1">#REF!</definedName>
    <definedName name="BuiltIn_Print_Area">#REF!</definedName>
    <definedName name="BuiltIn_Print_Area___0" localSheetId="1">#REF!</definedName>
    <definedName name="BuiltIn_Print_Area___0">#REF!</definedName>
    <definedName name="BuiltIn_Print_Area___0___0" localSheetId="1">#REF!</definedName>
    <definedName name="BuiltIn_Print_Area___0___0">#REF!</definedName>
    <definedName name="BuiltIn_Print_Area___0___0___0___0" localSheetId="1">#REF!</definedName>
    <definedName name="BuiltIn_Print_Area___0___0___0___0">#REF!</definedName>
    <definedName name="BuiltIn_Print_Area___0___0___0___0___0" localSheetId="1">#REF!</definedName>
    <definedName name="BuiltIn_Print_Area___0___0___0___0___0">#REF!</definedName>
    <definedName name="BuiltIn_Print_Area___0___0___0___0___0___0" localSheetId="1">#REF!</definedName>
    <definedName name="BuiltIn_Print_Area___0___0___0___0___0___0">#REF!</definedName>
    <definedName name="BuiltIn_Print_Titles" localSheetId="1">#REF!</definedName>
    <definedName name="BuiltIn_Print_Titles">#REF!</definedName>
    <definedName name="BuiltIn_Print_Titles___0" localSheetId="1">#REF!</definedName>
    <definedName name="BuiltIn_Print_Titles___0">#REF!</definedName>
    <definedName name="BuiltIn_Print_Titles___0___0___0" localSheetId="1">#REF!</definedName>
    <definedName name="BuiltIn_Print_Titles___0___0___0">#REF!</definedName>
    <definedName name="BuiltIn_Print_Titles___0___0___0___0" localSheetId="1">#REF!</definedName>
    <definedName name="BuiltIn_Print_Titles___0___0___0___0">#REF!</definedName>
    <definedName name="BuiltIn_Print_Titles___0___0___0___0___0___0" localSheetId="1">#REF!</definedName>
    <definedName name="BuiltIn_Print_Titles___0___0___0___0___0___0">#REF!</definedName>
    <definedName name="BVEOLISA" localSheetId="1">#REF!</definedName>
    <definedName name="BVEOLISA">#REF!</definedName>
    <definedName name="cab_cortes" localSheetId="1">#REF!</definedName>
    <definedName name="cab_cortes">#REF!</definedName>
    <definedName name="cab_dmt" localSheetId="1">#REF!</definedName>
    <definedName name="cab_dmt">#REF!</definedName>
    <definedName name="cab_limpeza" localSheetId="1">#REF!</definedName>
    <definedName name="cab_limpeza">#REF!</definedName>
    <definedName name="cabmeio" localSheetId="1">#REF!</definedName>
    <definedName name="cabmeio">#REF!</definedName>
    <definedName name="CAD_EMISS3_S" localSheetId="1">#REF!</definedName>
    <definedName name="CAD_EMISS3_S">#REF!</definedName>
    <definedName name="CADASTRO" localSheetId="1">#REF!</definedName>
    <definedName name="CADASTRO">#REF!</definedName>
    <definedName name="CADASTRO_EMISS" localSheetId="1">#REF!</definedName>
    <definedName name="CADASTRO_EMISS">#REF!</definedName>
    <definedName name="CADASTRO_EMISS2" localSheetId="1">#REF!</definedName>
    <definedName name="CADASTRO_EMISS2">#REF!</definedName>
    <definedName name="CADASTRO_REDE_COL" localSheetId="1">#REF!</definedName>
    <definedName name="CADASTRO_REDE_COL">#REF!</definedName>
    <definedName name="CAIXAS" localSheetId="1">#REF!</definedName>
    <definedName name="CAIXAS">#REF!</definedName>
    <definedName name="CAIXAS_EMISS3_S" localSheetId="1">#REF!</definedName>
    <definedName name="CAIXAS_EMISS3_S">#REF!</definedName>
    <definedName name="Camada_brita" localSheetId="1">#REF!</definedName>
    <definedName name="Camada_brita">#REF!</definedName>
    <definedName name="Camada_impermeabilizadora" localSheetId="1">#REF!</definedName>
    <definedName name="Camada_impermeabilizadora">#REF!</definedName>
    <definedName name="CAMPANARIO" localSheetId="1">'[12]UTR 2'!#REF!</definedName>
    <definedName name="CAMPANARIO" localSheetId="3">'[12]UTR 2'!#REF!</definedName>
    <definedName name="CAMPANARIO">'[12]UTR 2'!#REF!</definedName>
    <definedName name="CANETA" localSheetId="1">#REF!</definedName>
    <definedName name="CANETA" localSheetId="3">#REF!</definedName>
    <definedName name="CANETA">#REF!</definedName>
    <definedName name="CANTEIRO_DE_OBRAS">[13]CANT_OBRAS!$H$8</definedName>
    <definedName name="CANTEIRO_OBRAS" localSheetId="1">#REF!</definedName>
    <definedName name="CANTEIRO_OBRAS" localSheetId="3">#REF!</definedName>
    <definedName name="CANTEIRO_OBRAS">#REF!</definedName>
    <definedName name="CAPA" localSheetId="1">[1]Reforma!#REF!</definedName>
    <definedName name="CAPA" localSheetId="3">[1]Reforma!#REF!</definedName>
    <definedName name="CAPA">[1]Reforma!#REF!</definedName>
    <definedName name="cbn" localSheetId="1">[1]Reforma!#REF!</definedName>
    <definedName name="cbn" localSheetId="3">[1]Reforma!#REF!</definedName>
    <definedName name="cbn">[1]Reforma!#REF!</definedName>
    <definedName name="CBU" localSheetId="1">#REF!</definedName>
    <definedName name="CBU" localSheetId="3">#REF!</definedName>
    <definedName name="CBU">#REF!</definedName>
    <definedName name="CBUII" localSheetId="1">#REF!</definedName>
    <definedName name="CBUII" localSheetId="3">#REF!</definedName>
    <definedName name="CBUII">#REF!</definedName>
    <definedName name="CBUQB" localSheetId="1">#REF!</definedName>
    <definedName name="CBUQB" localSheetId="3">#REF!</definedName>
    <definedName name="CBUQB">#REF!</definedName>
    <definedName name="CBUQc" localSheetId="1">#REF!</definedName>
    <definedName name="CBUQc">#REF!</definedName>
    <definedName name="CC" localSheetId="1">#REF!</definedName>
    <definedName name="CC">#REF!</definedName>
    <definedName name="CCC" localSheetId="1">#REF!</definedName>
    <definedName name="CCC">#REF!</definedName>
    <definedName name="CELIA" localSheetId="1">#REF!</definedName>
    <definedName name="CELIA">#REF!</definedName>
    <definedName name="CélulaInicioPlanilha" localSheetId="1">#REF!</definedName>
    <definedName name="CélulaInicioPlanilha">#REF!</definedName>
    <definedName name="CélulaResumo" localSheetId="1">#REF!</definedName>
    <definedName name="CélulaResumo">#REF!</definedName>
    <definedName name="CEU" localSheetId="1" hidden="1">#REF!</definedName>
    <definedName name="CEU" hidden="1">#REF!</definedName>
    <definedName name="Chapisco" localSheetId="1">#REF!</definedName>
    <definedName name="Chapisco">#REF!</definedName>
    <definedName name="cimento" localSheetId="1">#REF!</definedName>
    <definedName name="cimento">#REF!</definedName>
    <definedName name="Cmat" localSheetId="1">#REF!</definedName>
    <definedName name="Cmat">#REF!</definedName>
    <definedName name="Cmo" localSheetId="1">#REF!</definedName>
    <definedName name="Cmo">#REF!</definedName>
    <definedName name="CNVDFNVN" localSheetId="1">#REF!</definedName>
    <definedName name="CNVDFNVN">#REF!</definedName>
    <definedName name="Cobertura" localSheetId="1">#REF!</definedName>
    <definedName name="Cobertura">#REF!</definedName>
    <definedName name="Cobertura_canal" localSheetId="1">#REF!</definedName>
    <definedName name="Cobertura_canal">#REF!</definedName>
    <definedName name="cocacola" localSheetId="1">#REF!</definedName>
    <definedName name="cocacola">#REF!</definedName>
    <definedName name="cocaina" localSheetId="1">#REF!</definedName>
    <definedName name="cocaina">#REF!</definedName>
    <definedName name="Código" localSheetId="1">#REF!</definedName>
    <definedName name="Código">#REF!</definedName>
    <definedName name="Código." localSheetId="1">#REF!</definedName>
    <definedName name="Código.">#REF!</definedName>
    <definedName name="COEF_LINEAR" localSheetId="1">#REF!</definedName>
    <definedName name="COEF_LINEAR">#REF!</definedName>
    <definedName name="Comparativo" localSheetId="1">#REF!</definedName>
    <definedName name="Comparativo">#REF!</definedName>
    <definedName name="cOMPOSIÇaO" localSheetId="1" hidden="1">#REF!</definedName>
    <definedName name="cOMPOSIÇaO" hidden="1">#REF!</definedName>
    <definedName name="composições" localSheetId="1">#REF!</definedName>
    <definedName name="composições">#REF!</definedName>
    <definedName name="CONT_CANTEIRO" localSheetId="1">#REF!</definedName>
    <definedName name="CONT_CANTEIRO">#REF!</definedName>
    <definedName name="cópia" localSheetId="1">#REF!</definedName>
    <definedName name="cópia">#REF!</definedName>
    <definedName name="corte" localSheetId="1">#REF!</definedName>
    <definedName name="corte">#REF!</definedName>
    <definedName name="COTAS" localSheetId="1">#REF!</definedName>
    <definedName name="COTAS">#REF!</definedName>
    <definedName name="_xlnm.Criteria" localSheetId="1">#REF!</definedName>
    <definedName name="_xlnm.Criteria">#REF!</definedName>
    <definedName name="Cron" localSheetId="1" hidden="1">#REF!</definedName>
    <definedName name="Cron" hidden="1">#REF!</definedName>
    <definedName name="cron." localSheetId="1" hidden="1">#REF!</definedName>
    <definedName name="cron." hidden="1">#REF!</definedName>
    <definedName name="crono" localSheetId="1">#REF!</definedName>
    <definedName name="crono">#REF!</definedName>
    <definedName name="CT" localSheetId="1">#REF!</definedName>
    <definedName name="CT">#REF!</definedName>
    <definedName name="CU" localSheetId="1">#REF!</definedName>
    <definedName name="CU">#REF!</definedName>
    <definedName name="CustoReal" localSheetId="1">#REF!</definedName>
    <definedName name="CustoReal">#REF!</definedName>
    <definedName name="cUSTOS" localSheetId="1">#REF!</definedName>
    <definedName name="cUSTOS">#REF!</definedName>
    <definedName name="D" localSheetId="1">#REF!</definedName>
    <definedName name="D">#REF!</definedName>
    <definedName name="dadinho" localSheetId="1">#REF!</definedName>
    <definedName name="dadinho">#REF!</definedName>
    <definedName name="DADOS" localSheetId="1">#REF!</definedName>
    <definedName name="DADOS">#REF!</definedName>
    <definedName name="DADOS1" localSheetId="1">#REF!</definedName>
    <definedName name="DADOS1">#REF!</definedName>
    <definedName name="danil" localSheetId="1">#REF!</definedName>
    <definedName name="danil">#REF!</definedName>
    <definedName name="danilo" localSheetId="1">#REF!</definedName>
    <definedName name="danilo">#REF!</definedName>
    <definedName name="Data" localSheetId="1">#REF!</definedName>
    <definedName name="Data">#REF!</definedName>
    <definedName name="Data_Final" localSheetId="1">#REF!</definedName>
    <definedName name="Data_Final">#REF!</definedName>
    <definedName name="Data_Início" localSheetId="1">#REF!</definedName>
    <definedName name="Data_Início">#REF!</definedName>
    <definedName name="DD" localSheetId="1">#REF!</definedName>
    <definedName name="DD">#REF!</definedName>
    <definedName name="DDD" localSheetId="1">#REF!</definedName>
    <definedName name="DDD">#REF!</definedName>
    <definedName name="Deco" localSheetId="1">#REF!</definedName>
    <definedName name="Deco">#REF!</definedName>
    <definedName name="densidade_cap" localSheetId="1">#REF!</definedName>
    <definedName name="densidade_cap">#REF!</definedName>
    <definedName name="DES" localSheetId="1">#REF!</definedName>
    <definedName name="DES">#REF!</definedName>
    <definedName name="DESAP" localSheetId="1">#REF!</definedName>
    <definedName name="DESAP">#REF!</definedName>
    <definedName name="DESAPROPRIAÇÃO">'[13]AQU TERRENO-'!$H$9</definedName>
    <definedName name="Df" localSheetId="1">#REF!</definedName>
    <definedName name="Df" localSheetId="3">#REF!</definedName>
    <definedName name="Df">#REF!</definedName>
    <definedName name="dfdf" localSheetId="3" hidden="1">{#N/A,#N/A,FALSE,"MO (2)"}</definedName>
    <definedName name="dfdf" hidden="1">{#N/A,#N/A,FALSE,"MO (2)"}</definedName>
    <definedName name="DFGT" localSheetId="1">[1]Reforma!#REF!</definedName>
    <definedName name="DFGT">[1]Reforma!#REF!</definedName>
    <definedName name="DFT" localSheetId="1">[1]Reforma!#REF!</definedName>
    <definedName name="DFT">[1]Reforma!#REF!</definedName>
    <definedName name="DG">[14]COMPOSIÇÃO!$I$10</definedName>
    <definedName name="DGA" localSheetId="1">'[6]PRO-08'!#REF!</definedName>
    <definedName name="DGA" localSheetId="3">'[6]PRO-08'!#REF!</definedName>
    <definedName name="DGA">'[6]PRO-08'!#REF!</definedName>
    <definedName name="Dissídio" localSheetId="1">#REF!</definedName>
    <definedName name="Dissídio" localSheetId="3">#REF!</definedName>
    <definedName name="Dissídio">#REF!</definedName>
    <definedName name="DJ" localSheetId="1">#REF!</definedName>
    <definedName name="DJ" localSheetId="3">#REF!</definedName>
    <definedName name="DJ">#REF!</definedName>
    <definedName name="DKJBGKSHAK" localSheetId="1">#REF!</definedName>
    <definedName name="DKJBGKSHAK" localSheetId="3">#REF!</definedName>
    <definedName name="DKJBGKSHAK">#REF!</definedName>
    <definedName name="DMT">'[15]C.U'!$D$1651,'[15]C.U'!$D$1155</definedName>
    <definedName name="DMT_0_50" localSheetId="1">#REF!</definedName>
    <definedName name="DMT_0_50" localSheetId="3">#REF!</definedName>
    <definedName name="DMT_0_50">#REF!</definedName>
    <definedName name="DMT_1000" localSheetId="1">#REF!</definedName>
    <definedName name="DMT_1000" localSheetId="3">#REF!</definedName>
    <definedName name="DMT_1000">#REF!</definedName>
    <definedName name="DMT_200" localSheetId="1">#REF!</definedName>
    <definedName name="DMT_200" localSheetId="3">#REF!</definedName>
    <definedName name="DMT_200">#REF!</definedName>
    <definedName name="DMT_200_400" localSheetId="1">#REF!</definedName>
    <definedName name="DMT_200_400">#REF!</definedName>
    <definedName name="DMT_400" localSheetId="1">#REF!</definedName>
    <definedName name="DMT_400">#REF!</definedName>
    <definedName name="DMT_400_600" localSheetId="1">#REF!</definedName>
    <definedName name="DMT_400_600">#REF!</definedName>
    <definedName name="DMT_50" localSheetId="1">#REF!</definedName>
    <definedName name="DMT_50">#REF!</definedName>
    <definedName name="DMT_50_200" localSheetId="1">#REF!</definedName>
    <definedName name="DMT_50_200">#REF!</definedName>
    <definedName name="DMT_600" localSheetId="1">#REF!</definedName>
    <definedName name="DMT_600">#REF!</definedName>
    <definedName name="DMT_800" localSheetId="1">#REF!</definedName>
    <definedName name="DMT_800">#REF!</definedName>
    <definedName name="drena" localSheetId="1">#REF!</definedName>
    <definedName name="drena">#REF!</definedName>
    <definedName name="DRGTU" localSheetId="1">#REF!</definedName>
    <definedName name="DRGTU">#REF!</definedName>
    <definedName name="DU" localSheetId="1">#REF!</definedName>
    <definedName name="DU">#REF!</definedName>
    <definedName name="DWD" localSheetId="1">#REF!</definedName>
    <definedName name="DWD">#REF!</definedName>
    <definedName name="dx">'[16]ENTRADA DE DADOS'!$F$5</definedName>
    <definedName name="dxi">'[16]ENTRADA DE DADOS'!$I$5</definedName>
    <definedName name="DY">'[17]ENTRADA DE DADOS'!$F$5</definedName>
    <definedName name="E" localSheetId="1">#REF!</definedName>
    <definedName name="E" localSheetId="3">#REF!</definedName>
    <definedName name="E">#REF!</definedName>
    <definedName name="ECJ" localSheetId="1">#REF!</definedName>
    <definedName name="ECJ" localSheetId="3">#REF!</definedName>
    <definedName name="ECJ">#REF!</definedName>
    <definedName name="ee" localSheetId="1">[1]Reforma!#REF!</definedName>
    <definedName name="ee" localSheetId="3">[1]Reforma!#REF!</definedName>
    <definedName name="ee">[1]Reforma!#REF!</definedName>
    <definedName name="EE1_MAT" localSheetId="1">'[18]B - Captação_Elevação 1a Etapa '!#REF!</definedName>
    <definedName name="EE1_MAT" localSheetId="3">'[18]B - Captação_Elevação 1a Etapa '!#REF!</definedName>
    <definedName name="EE1_MAT">'[18]B - Captação_Elevação 1a Etapa '!#REF!</definedName>
    <definedName name="EE1_MATERIAIS">'[13]ESTA ELEVATÓRIA_'!$H$106</definedName>
    <definedName name="EE1_SERV" localSheetId="1">'[18]B - Captação_Elevação 1a Etapa '!#REF!</definedName>
    <definedName name="EE1_SERV" localSheetId="3">'[18]B - Captação_Elevação 1a Etapa '!#REF!</definedName>
    <definedName name="EE1_SERV">'[18]B - Captação_Elevação 1a Etapa '!#REF!</definedName>
    <definedName name="EE1_SERVIÇOS">'[13]ESTA ELEVATÓRIA_'!$H$9</definedName>
    <definedName name="EE2_MAT" localSheetId="1">'[18]B - Captação_Elevação 1a Etapa '!#REF!</definedName>
    <definedName name="EE2_MAT" localSheetId="3">'[18]B - Captação_Elevação 1a Etapa '!#REF!</definedName>
    <definedName name="EE2_MAT">'[18]B - Captação_Elevação 1a Etapa '!#REF!</definedName>
    <definedName name="EE2_MATERIAIS">'[13]ESTA ELEVATÓRIA_'!$H$244</definedName>
    <definedName name="EE2_SERV" localSheetId="1">'[18]B - Captação_Elevação 1a Etapa '!#REF!</definedName>
    <definedName name="EE2_SERV" localSheetId="3">'[18]B - Captação_Elevação 1a Etapa '!#REF!</definedName>
    <definedName name="EE2_SERV">'[18]B - Captação_Elevação 1a Etapa '!#REF!</definedName>
    <definedName name="EE2_SERVIÇOS">'[13]ESTA ELEVATÓRIA_'!$H$143</definedName>
    <definedName name="EE3_MAT" localSheetId="1">'[18]B - Captação_Elevação 1a Etapa '!#REF!</definedName>
    <definedName name="EE3_MAT" localSheetId="3">'[18]B - Captação_Elevação 1a Etapa '!#REF!</definedName>
    <definedName name="EE3_MAT">'[18]B - Captação_Elevação 1a Etapa '!#REF!</definedName>
    <definedName name="EE3_SERV" localSheetId="1">'[18]B - Captação_Elevação 1a Etapa '!#REF!</definedName>
    <definedName name="EE3_SERV" localSheetId="3">'[18]B - Captação_Elevação 1a Etapa '!#REF!</definedName>
    <definedName name="EE3_SERV">'[18]B - Captação_Elevação 1a Etapa '!#REF!</definedName>
    <definedName name="eee" localSheetId="1">#REF!</definedName>
    <definedName name="eee" localSheetId="3">#REF!</definedName>
    <definedName name="eee">#REF!</definedName>
    <definedName name="EEEEE" localSheetId="1">[1]Reforma!#REF!</definedName>
    <definedName name="EEEEE" localSheetId="3">[1]Reforma!#REF!</definedName>
    <definedName name="EEEEE">[1]Reforma!#REF!</definedName>
    <definedName name="EEEEEEEEE" localSheetId="1">#REF!</definedName>
    <definedName name="EEEEEEEEE" localSheetId="3">#REF!</definedName>
    <definedName name="EEEEEEEEE">#REF!</definedName>
    <definedName name="EJ" localSheetId="1">#REF!</definedName>
    <definedName name="EJ" localSheetId="3">#REF!</definedName>
    <definedName name="EJ">#REF!</definedName>
    <definedName name="Elemento_vazado" localSheetId="1">#REF!</definedName>
    <definedName name="Elemento_vazado" localSheetId="3">#REF!</definedName>
    <definedName name="Elemento_vazado">#REF!</definedName>
    <definedName name="eliabe" localSheetId="1">#REF!</definedName>
    <definedName name="eliabe">#REF!</definedName>
    <definedName name="ELLICLAU" localSheetId="1">#REF!</definedName>
    <definedName name="ELLICLAU">#REF!</definedName>
    <definedName name="EM" localSheetId="1">#REF!</definedName>
    <definedName name="EM">#REF!</definedName>
    <definedName name="EMI" localSheetId="1">#REF!</definedName>
    <definedName name="EMI">#REF!</definedName>
    <definedName name="EMISS_1_MAT" localSheetId="1">#REF!</definedName>
    <definedName name="EMISS_1_MAT">#REF!</definedName>
    <definedName name="EMISS_1_SERV" localSheetId="1">#REF!</definedName>
    <definedName name="EMISS_1_SERV">#REF!</definedName>
    <definedName name="EMISS_2_MAT" localSheetId="1">#REF!</definedName>
    <definedName name="EMISS_2_MAT">#REF!</definedName>
    <definedName name="EMISS_2_SERV" localSheetId="1">#REF!</definedName>
    <definedName name="EMISS_2_SERV">#REF!</definedName>
    <definedName name="EMISS_2_SERV2" localSheetId="1">#REF!</definedName>
    <definedName name="EMISS_2_SERV2">#REF!</definedName>
    <definedName name="EMISS_3_MAT" localSheetId="1">#REF!</definedName>
    <definedName name="EMISS_3_MAT">#REF!</definedName>
    <definedName name="EMISS_3_SERV" localSheetId="1">#REF!</definedName>
    <definedName name="EMISS_3_SERV">#REF!</definedName>
    <definedName name="EMISSÁRIO1_MATERIAIS">[13]EMISSÁRIO_!$H$39</definedName>
    <definedName name="EMISSÁRIO1_SERVIÇOS">[13]EMISSÁRIO_!$H$9</definedName>
    <definedName name="EMISSÁRIO2_MATERIAIS">[13]EMISSÁRIO_!$H$80</definedName>
    <definedName name="EMISSÁRIO2_SERVIÇOS">[13]EMISSÁRIO_!$H$50</definedName>
    <definedName name="Empolamento" localSheetId="1">#REF!</definedName>
    <definedName name="Empolamento" localSheetId="3">#REF!</definedName>
    <definedName name="Empolamento">#REF!</definedName>
    <definedName name="eNCARGOS" localSheetId="1">[1]Reforma!#REF!</definedName>
    <definedName name="eNCARGOS" localSheetId="3">[1]Reforma!#REF!</definedName>
    <definedName name="eNCARGOS">[1]Reforma!#REF!</definedName>
    <definedName name="EPVT" localSheetId="1">#REF!</definedName>
    <definedName name="EPVT" localSheetId="3">#REF!</definedName>
    <definedName name="EPVT">#REF!</definedName>
    <definedName name="EQPTO" localSheetId="1">#REF!</definedName>
    <definedName name="EQPTO" localSheetId="3">#REF!</definedName>
    <definedName name="EQPTO">#REF!</definedName>
    <definedName name="ER" localSheetId="1">[1]Reforma!#REF!</definedName>
    <definedName name="ER" localSheetId="3">[1]Reforma!#REF!</definedName>
    <definedName name="ER">[1]Reforma!#REF!</definedName>
    <definedName name="err" localSheetId="3">'RF 01'!err</definedName>
    <definedName name="err">[0]!err</definedName>
    <definedName name="ert" localSheetId="1">[1]Reforma!#REF!</definedName>
    <definedName name="ert" localSheetId="3">[1]Reforma!#REF!</definedName>
    <definedName name="ert">[1]Reforma!#REF!</definedName>
    <definedName name="ERTYRE" localSheetId="1">[1]Reforma!#REF!</definedName>
    <definedName name="ERTYRE" localSheetId="3">[1]Reforma!#REF!</definedName>
    <definedName name="ERTYRE">[1]Reforma!#REF!</definedName>
    <definedName name="ES" localSheetId="1">[1]Reforma!#REF!</definedName>
    <definedName name="ES" localSheetId="3">[1]Reforma!#REF!</definedName>
    <definedName name="ES">[1]Reforma!#REF!</definedName>
    <definedName name="ESC_EMISS3_S" localSheetId="1">#REF!</definedName>
    <definedName name="ESC_EMISS3_S" localSheetId="3">#REF!</definedName>
    <definedName name="ESC_EMISS3_S">#REF!</definedName>
    <definedName name="Escavação" localSheetId="1">#REF!</definedName>
    <definedName name="Escavação" localSheetId="3">#REF!</definedName>
    <definedName name="Escavação">#REF!</definedName>
    <definedName name="ESCORAMENTO" localSheetId="1">#REF!</definedName>
    <definedName name="ESCORAMENTO" localSheetId="3">#REF!</definedName>
    <definedName name="ESCORAMENTO">#REF!</definedName>
    <definedName name="ESGOT_EMISS3_S" localSheetId="1">#REF!</definedName>
    <definedName name="ESGOT_EMISS3_S">#REF!</definedName>
    <definedName name="ESGOTAMENTO" localSheetId="1">#REF!</definedName>
    <definedName name="ESGOTAMENTO">#REF!</definedName>
    <definedName name="EsmoH" localSheetId="1">#REF!</definedName>
    <definedName name="EsmoH">#REF!</definedName>
    <definedName name="EsmoM" localSheetId="1">#REF!</definedName>
    <definedName name="EsmoM">#REF!</definedName>
    <definedName name="EsmoMP" localSheetId="1">#REF!</definedName>
    <definedName name="EsmoMP">#REF!</definedName>
    <definedName name="Esquadrias" localSheetId="1">#REF!</definedName>
    <definedName name="Esquadrias">#REF!</definedName>
    <definedName name="est" localSheetId="1">#REF!</definedName>
    <definedName name="est">#REF!</definedName>
    <definedName name="estado" localSheetId="1">#REF!</definedName>
    <definedName name="estado">#REF!</definedName>
    <definedName name="estrelacelest" localSheetId="1">'[6]PRO-08'!#REF!</definedName>
    <definedName name="estrelacelest" localSheetId="3">'[6]PRO-08'!#REF!</definedName>
    <definedName name="estrelacelest">'[6]PRO-08'!#REF!</definedName>
    <definedName name="Estrutura" localSheetId="1">'[19]Lote 02 FoFo'!#REF!</definedName>
    <definedName name="Estrutura" localSheetId="3">'[19]Lote 02 FoFo'!#REF!</definedName>
    <definedName name="Estrutura">'[19]Lote 02 FoFo'!#REF!</definedName>
    <definedName name="eu" localSheetId="3" hidden="1">{#N/A,#N/A,FALSE,"MO (2)"}</definedName>
    <definedName name="eu" hidden="1">{#N/A,#N/A,FALSE,"MO (2)"}</definedName>
    <definedName name="EXA" localSheetId="1">'[6]PRO-08'!#REF!</definedName>
    <definedName name="EXA">'[6]PRO-08'!#REF!</definedName>
    <definedName name="Excel_BuiltIn__FilterDatabase_11" localSheetId="1">#REF!</definedName>
    <definedName name="Excel_BuiltIn__FilterDatabase_11" localSheetId="3">#REF!</definedName>
    <definedName name="Excel_BuiltIn__FilterDatabase_11">#REF!</definedName>
    <definedName name="Excel_BuiltIn__FilterDatabase_12" localSheetId="1">#REF!</definedName>
    <definedName name="Excel_BuiltIn__FilterDatabase_12" localSheetId="3">#REF!</definedName>
    <definedName name="Excel_BuiltIn__FilterDatabase_12">#REF!</definedName>
    <definedName name="Excel_BuiltIn__FilterDatabase_2" localSheetId="1">#REF!</definedName>
    <definedName name="Excel_BuiltIn__FilterDatabase_2" localSheetId="3">#REF!</definedName>
    <definedName name="Excel_BuiltIn__FilterDatabase_2">#REF!</definedName>
    <definedName name="Excel_BuiltIn__FilterDatabase_3" localSheetId="1">#REF!</definedName>
    <definedName name="Excel_BuiltIn__FilterDatabase_3">#REF!</definedName>
    <definedName name="Excel_BuiltIn__FilterDatabase_4" localSheetId="1">#REF!</definedName>
    <definedName name="Excel_BuiltIn__FilterDatabase_4">#REF!</definedName>
    <definedName name="Excel_BuiltIn__FilterDatabase_5" localSheetId="1">#REF!</definedName>
    <definedName name="Excel_BuiltIn__FilterDatabase_5">#REF!</definedName>
    <definedName name="Excel_BuiltIn__FilterDatabase_6" localSheetId="1">#REF!</definedName>
    <definedName name="Excel_BuiltIn__FilterDatabase_6">#REF!</definedName>
    <definedName name="Excel_BuiltIn__FilterDatabase_7" localSheetId="1">#REF!</definedName>
    <definedName name="Excel_BuiltIn__FilterDatabase_7">#REF!</definedName>
    <definedName name="Excel_BuiltIn__FilterDatabase_8" localSheetId="1">#REF!</definedName>
    <definedName name="Excel_BuiltIn__FilterDatabase_8">#REF!</definedName>
    <definedName name="Excel_BuiltIn__FilterDatabase_9" localSheetId="1">#REF!</definedName>
    <definedName name="Excel_BuiltIn__FilterDatabase_9">#REF!</definedName>
    <definedName name="Excel_BuiltIn_Database" localSheetId="1">#REF!</definedName>
    <definedName name="Excel_BuiltIn_Database">#REF!</definedName>
    <definedName name="Excel_BuiltIn_Database_1" localSheetId="1">#REF!</definedName>
    <definedName name="Excel_BuiltIn_Database_1">#REF!</definedName>
    <definedName name="Excel_BuiltIn_Database_6" localSheetId="1">#REF!</definedName>
    <definedName name="Excel_BuiltIn_Database_6">#REF!</definedName>
    <definedName name="Excel_BuiltIn_Print_Area_1" localSheetId="1">#REF!</definedName>
    <definedName name="Excel_BuiltIn_Print_Area_1">#REF!</definedName>
    <definedName name="Excel_BuiltIn_Print_Area_3" localSheetId="1">#REF!</definedName>
    <definedName name="Excel_BuiltIn_Print_Area_3">#REF!</definedName>
    <definedName name="Excel_BuiltIn_Print_Area_3_1" localSheetId="1">#REF!</definedName>
    <definedName name="Excel_BuiltIn_Print_Area_3_1">#REF!</definedName>
    <definedName name="Excel_BuiltIn_Print_Area_4" localSheetId="1">#REF!</definedName>
    <definedName name="Excel_BuiltIn_Print_Area_4">#REF!</definedName>
    <definedName name="Excel_BuiltIn_Print_Area_4_1" localSheetId="1">#REF!</definedName>
    <definedName name="Excel_BuiltIn_Print_Area_4_1">#REF!</definedName>
    <definedName name="Excel_BuiltIn_Print_Area_5_1" localSheetId="1">#REF!</definedName>
    <definedName name="Excel_BuiltIn_Print_Area_5_1">#REF!</definedName>
    <definedName name="Excel_BuiltIn_Print_Titles_2" localSheetId="1">#REF!</definedName>
    <definedName name="Excel_BuiltIn_Print_Titles_2">#REF!</definedName>
    <definedName name="Excel_BuiltIn_Print_Titles_2_1" localSheetId="1">#REF!</definedName>
    <definedName name="Excel_BuiltIn_Print_Titles_2_1">#REF!</definedName>
    <definedName name="Excel_BuiltIn_Print_Titles_3" localSheetId="1">#REF!</definedName>
    <definedName name="Excel_BuiltIn_Print_Titles_3">#REF!</definedName>
    <definedName name="Excel_BuiltIn_Print_Titles_4" localSheetId="1">#REF!</definedName>
    <definedName name="Excel_BuiltIn_Print_Titles_4">#REF!</definedName>
    <definedName name="Excel_BuiltIn_Print_Titles_6_1" localSheetId="1">#REF!</definedName>
    <definedName name="Excel_BuiltIn_Print_Titles_6_1">#REF!</definedName>
    <definedName name="Excel_BuiltIn_Print_Titles_8" localSheetId="1">'[20]Orçamento Cisterna'!#REF!</definedName>
    <definedName name="Excel_BuiltIn_Print_Titles_8" localSheetId="3">'[20]Orçamento Cisterna'!#REF!</definedName>
    <definedName name="Excel_BuiltIn_Print_Titles_8">'[20]Orçamento Cisterna'!#REF!</definedName>
    <definedName name="EXTENSAO" localSheetId="1">#REF!</definedName>
    <definedName name="EXTENSAO" localSheetId="3">#REF!</definedName>
    <definedName name="EXTENSAO">#REF!</definedName>
    <definedName name="Extenso" localSheetId="3">'RF 01'!Extenso</definedName>
    <definedName name="Extenso">[0]!Extenso</definedName>
    <definedName name="F_01_120" localSheetId="1">#REF!</definedName>
    <definedName name="F_01_120" localSheetId="3">#REF!</definedName>
    <definedName name="F_01_120">#REF!</definedName>
    <definedName name="F_01_150" localSheetId="1">#REF!</definedName>
    <definedName name="F_01_150" localSheetId="3">#REF!</definedName>
    <definedName name="F_01_150">#REF!</definedName>
    <definedName name="F_01_180" localSheetId="1">#REF!</definedName>
    <definedName name="F_01_180" localSheetId="3">#REF!</definedName>
    <definedName name="F_01_180">#REF!</definedName>
    <definedName name="F_01_210" localSheetId="1">#REF!</definedName>
    <definedName name="F_01_210">#REF!</definedName>
    <definedName name="F_01_240" localSheetId="1">#REF!</definedName>
    <definedName name="F_01_240">#REF!</definedName>
    <definedName name="F_01_270" localSheetId="1">#REF!</definedName>
    <definedName name="F_01_270">#REF!</definedName>
    <definedName name="F_01_30" localSheetId="1">#REF!</definedName>
    <definedName name="F_01_30">#REF!</definedName>
    <definedName name="F_01_300" localSheetId="1">#REF!</definedName>
    <definedName name="F_01_300">#REF!</definedName>
    <definedName name="F_01_330" localSheetId="1">#REF!</definedName>
    <definedName name="F_01_330">#REF!</definedName>
    <definedName name="F_01_360" localSheetId="1">#REF!</definedName>
    <definedName name="F_01_360">#REF!</definedName>
    <definedName name="F_01_390" localSheetId="1">#REF!</definedName>
    <definedName name="F_01_390">#REF!</definedName>
    <definedName name="F_01_420" localSheetId="1">#REF!</definedName>
    <definedName name="F_01_420">#REF!</definedName>
    <definedName name="F_01_450" localSheetId="1">#REF!</definedName>
    <definedName name="F_01_450">#REF!</definedName>
    <definedName name="F_01_480" localSheetId="1">#REF!</definedName>
    <definedName name="F_01_480">#REF!</definedName>
    <definedName name="F_01_510" localSheetId="1">#REF!</definedName>
    <definedName name="F_01_510">#REF!</definedName>
    <definedName name="F_01_540" localSheetId="1">#REF!</definedName>
    <definedName name="F_01_540">#REF!</definedName>
    <definedName name="F_01_570" localSheetId="1">#REF!</definedName>
    <definedName name="F_01_570">#REF!</definedName>
    <definedName name="F_01_60" localSheetId="1">#REF!</definedName>
    <definedName name="F_01_60">#REF!</definedName>
    <definedName name="F_01_600" localSheetId="1">#REF!</definedName>
    <definedName name="F_01_600">#REF!</definedName>
    <definedName name="F_01_630" localSheetId="1">#REF!</definedName>
    <definedName name="F_01_630">#REF!</definedName>
    <definedName name="F_01_660" localSheetId="1">#REF!</definedName>
    <definedName name="F_01_660">#REF!</definedName>
    <definedName name="F_01_690" localSheetId="1">#REF!</definedName>
    <definedName name="F_01_690">#REF!</definedName>
    <definedName name="F_01_720" localSheetId="1">#REF!</definedName>
    <definedName name="F_01_720">#REF!</definedName>
    <definedName name="F_01_90" localSheetId="1">#REF!</definedName>
    <definedName name="F_01_90">#REF!</definedName>
    <definedName name="F_02_120" localSheetId="1">#REF!</definedName>
    <definedName name="F_02_120">#REF!</definedName>
    <definedName name="F_02_150" localSheetId="1">#REF!</definedName>
    <definedName name="F_02_150">#REF!</definedName>
    <definedName name="F_02_180" localSheetId="1">#REF!</definedName>
    <definedName name="F_02_180">#REF!</definedName>
    <definedName name="F_02_210" localSheetId="1">#REF!</definedName>
    <definedName name="F_02_210">#REF!</definedName>
    <definedName name="F_02_240" localSheetId="1">#REF!</definedName>
    <definedName name="F_02_240">#REF!</definedName>
    <definedName name="F_02_270" localSheetId="1">#REF!</definedName>
    <definedName name="F_02_270">#REF!</definedName>
    <definedName name="F_02_30" localSheetId="1">#REF!</definedName>
    <definedName name="F_02_30">#REF!</definedName>
    <definedName name="F_02_300" localSheetId="1">#REF!</definedName>
    <definedName name="F_02_300">#REF!</definedName>
    <definedName name="F_02_330" localSheetId="1">#REF!</definedName>
    <definedName name="F_02_330">#REF!</definedName>
    <definedName name="F_02_360" localSheetId="1">#REF!</definedName>
    <definedName name="F_02_360">#REF!</definedName>
    <definedName name="F_02_390" localSheetId="1">#REF!</definedName>
    <definedName name="F_02_390">#REF!</definedName>
    <definedName name="F_02_420" localSheetId="1">#REF!</definedName>
    <definedName name="F_02_420">#REF!</definedName>
    <definedName name="F_02_450" localSheetId="1">#REF!</definedName>
    <definedName name="F_02_450">#REF!</definedName>
    <definedName name="F_02_480" localSheetId="1">#REF!</definedName>
    <definedName name="F_02_480">#REF!</definedName>
    <definedName name="F_02_510" localSheetId="1">#REF!</definedName>
    <definedName name="F_02_510">#REF!</definedName>
    <definedName name="F_02_540" localSheetId="1">#REF!</definedName>
    <definedName name="F_02_540">#REF!</definedName>
    <definedName name="F_02_570" localSheetId="1">#REF!</definedName>
    <definedName name="F_02_570">#REF!</definedName>
    <definedName name="F_02_60" localSheetId="1">#REF!</definedName>
    <definedName name="F_02_60">#REF!</definedName>
    <definedName name="F_02_600" localSheetId="1">#REF!</definedName>
    <definedName name="F_02_600">#REF!</definedName>
    <definedName name="F_02_630" localSheetId="1">#REF!</definedName>
    <definedName name="F_02_630">#REF!</definedName>
    <definedName name="F_02_660" localSheetId="1">#REF!</definedName>
    <definedName name="F_02_660">#REF!</definedName>
    <definedName name="F_02_690" localSheetId="1">#REF!</definedName>
    <definedName name="F_02_690">#REF!</definedName>
    <definedName name="F_02_720" localSheetId="1">#REF!</definedName>
    <definedName name="F_02_720">#REF!</definedName>
    <definedName name="F_02_90" localSheetId="1">#REF!</definedName>
    <definedName name="F_02_90">#REF!</definedName>
    <definedName name="F_03_120" localSheetId="1">#REF!</definedName>
    <definedName name="F_03_120">#REF!</definedName>
    <definedName name="F_03_150" localSheetId="1">#REF!</definedName>
    <definedName name="F_03_150">#REF!</definedName>
    <definedName name="F_03_180" localSheetId="1">#REF!</definedName>
    <definedName name="F_03_180">#REF!</definedName>
    <definedName name="F_03_210" localSheetId="1">#REF!</definedName>
    <definedName name="F_03_210">#REF!</definedName>
    <definedName name="F_03_240" localSheetId="1">#REF!</definedName>
    <definedName name="F_03_240">#REF!</definedName>
    <definedName name="F_03_270" localSheetId="1">#REF!</definedName>
    <definedName name="F_03_270">#REF!</definedName>
    <definedName name="F_03_30" localSheetId="1">#REF!</definedName>
    <definedName name="F_03_30">#REF!</definedName>
    <definedName name="F_03_300" localSheetId="1">#REF!</definedName>
    <definedName name="F_03_300">#REF!</definedName>
    <definedName name="F_03_330" localSheetId="1">#REF!</definedName>
    <definedName name="F_03_330">#REF!</definedName>
    <definedName name="F_03_360" localSheetId="1">#REF!</definedName>
    <definedName name="F_03_360">#REF!</definedName>
    <definedName name="F_03_390" localSheetId="1">#REF!</definedName>
    <definedName name="F_03_390">#REF!</definedName>
    <definedName name="F_03_420" localSheetId="1">#REF!</definedName>
    <definedName name="F_03_420">#REF!</definedName>
    <definedName name="F_03_450" localSheetId="1">#REF!</definedName>
    <definedName name="F_03_450">#REF!</definedName>
    <definedName name="F_03_480" localSheetId="1">#REF!</definedName>
    <definedName name="F_03_480">#REF!</definedName>
    <definedName name="F_03_510" localSheetId="1">#REF!</definedName>
    <definedName name="F_03_510">#REF!</definedName>
    <definedName name="F_03_540" localSheetId="1">#REF!</definedName>
    <definedName name="F_03_540">#REF!</definedName>
    <definedName name="F_03_570" localSheetId="1">#REF!</definedName>
    <definedName name="F_03_570">#REF!</definedName>
    <definedName name="F_03_60" localSheetId="1">#REF!</definedName>
    <definedName name="F_03_60">#REF!</definedName>
    <definedName name="F_03_600" localSheetId="1">#REF!</definedName>
    <definedName name="F_03_600">#REF!</definedName>
    <definedName name="F_03_630" localSheetId="1">#REF!</definedName>
    <definedName name="F_03_630">#REF!</definedName>
    <definedName name="F_03_660" localSheetId="1">#REF!</definedName>
    <definedName name="F_03_660">#REF!</definedName>
    <definedName name="F_03_690" localSheetId="1">#REF!</definedName>
    <definedName name="F_03_690">#REF!</definedName>
    <definedName name="F_03_720" localSheetId="1">#REF!</definedName>
    <definedName name="F_03_720">#REF!</definedName>
    <definedName name="F_03_90" localSheetId="1">#REF!</definedName>
    <definedName name="F_03_90">#REF!</definedName>
    <definedName name="F_04_120" localSheetId="1">#REF!</definedName>
    <definedName name="F_04_120">#REF!</definedName>
    <definedName name="F_04_150" localSheetId="1">#REF!</definedName>
    <definedName name="F_04_150">#REF!</definedName>
    <definedName name="F_04_180" localSheetId="1">#REF!</definedName>
    <definedName name="F_04_180">#REF!</definedName>
    <definedName name="F_04_210" localSheetId="1">#REF!</definedName>
    <definedName name="F_04_210">#REF!</definedName>
    <definedName name="F_04_240" localSheetId="1">#REF!</definedName>
    <definedName name="F_04_240">#REF!</definedName>
    <definedName name="F_04_270" localSheetId="1">#REF!</definedName>
    <definedName name="F_04_270">#REF!</definedName>
    <definedName name="F_04_30" localSheetId="1">#REF!</definedName>
    <definedName name="F_04_30">#REF!</definedName>
    <definedName name="F_04_300" localSheetId="1">#REF!</definedName>
    <definedName name="F_04_300">#REF!</definedName>
    <definedName name="F_04_330" localSheetId="1">#REF!</definedName>
    <definedName name="F_04_330">#REF!</definedName>
    <definedName name="F_04_360" localSheetId="1">#REF!</definedName>
    <definedName name="F_04_360">#REF!</definedName>
    <definedName name="F_04_390" localSheetId="1">#REF!</definedName>
    <definedName name="F_04_390">#REF!</definedName>
    <definedName name="F_04_420" localSheetId="1">#REF!</definedName>
    <definedName name="F_04_420">#REF!</definedName>
    <definedName name="F_04_450" localSheetId="1">#REF!</definedName>
    <definedName name="F_04_450">#REF!</definedName>
    <definedName name="F_04_480" localSheetId="1">#REF!</definedName>
    <definedName name="F_04_480">#REF!</definedName>
    <definedName name="F_04_510" localSheetId="1">#REF!</definedName>
    <definedName name="F_04_510">#REF!</definedName>
    <definedName name="F_04_540" localSheetId="1">#REF!</definedName>
    <definedName name="F_04_540">#REF!</definedName>
    <definedName name="F_04_570" localSheetId="1">#REF!</definedName>
    <definedName name="F_04_570">#REF!</definedName>
    <definedName name="F_04_60" localSheetId="1">#REF!</definedName>
    <definedName name="F_04_60">#REF!</definedName>
    <definedName name="F_04_600" localSheetId="1">#REF!</definedName>
    <definedName name="F_04_600">#REF!</definedName>
    <definedName name="F_04_630" localSheetId="1">#REF!</definedName>
    <definedName name="F_04_630">#REF!</definedName>
    <definedName name="F_04_660" localSheetId="1">#REF!</definedName>
    <definedName name="F_04_660">#REF!</definedName>
    <definedName name="F_04_690" localSheetId="1">#REF!</definedName>
    <definedName name="F_04_690">#REF!</definedName>
    <definedName name="F_04_720" localSheetId="1">#REF!</definedName>
    <definedName name="F_04_720">#REF!</definedName>
    <definedName name="F_04_90" localSheetId="1">#REF!</definedName>
    <definedName name="F_04_90">#REF!</definedName>
    <definedName name="F_05_120" localSheetId="1">#REF!</definedName>
    <definedName name="F_05_120">#REF!</definedName>
    <definedName name="F_05_150" localSheetId="1">#REF!</definedName>
    <definedName name="F_05_150">#REF!</definedName>
    <definedName name="F_05_180" localSheetId="1">#REF!</definedName>
    <definedName name="F_05_180">#REF!</definedName>
    <definedName name="F_05_210" localSheetId="1">#REF!</definedName>
    <definedName name="F_05_210">#REF!</definedName>
    <definedName name="F_05_240" localSheetId="1">#REF!</definedName>
    <definedName name="F_05_240">#REF!</definedName>
    <definedName name="F_05_270" localSheetId="1">#REF!</definedName>
    <definedName name="F_05_270">#REF!</definedName>
    <definedName name="F_05_30" localSheetId="1">#REF!</definedName>
    <definedName name="F_05_30">#REF!</definedName>
    <definedName name="F_05_300" localSheetId="1">#REF!</definedName>
    <definedName name="F_05_300">#REF!</definedName>
    <definedName name="F_05_330" localSheetId="1">#REF!</definedName>
    <definedName name="F_05_330">#REF!</definedName>
    <definedName name="F_05_360" localSheetId="1">#REF!</definedName>
    <definedName name="F_05_360">#REF!</definedName>
    <definedName name="F_05_390" localSheetId="1">#REF!</definedName>
    <definedName name="F_05_390">#REF!</definedName>
    <definedName name="F_05_420" localSheetId="1">#REF!</definedName>
    <definedName name="F_05_420">#REF!</definedName>
    <definedName name="F_05_450" localSheetId="1">#REF!</definedName>
    <definedName name="F_05_450">#REF!</definedName>
    <definedName name="F_05_480" localSheetId="1">#REF!</definedName>
    <definedName name="F_05_480">#REF!</definedName>
    <definedName name="F_05_510" localSheetId="1">#REF!</definedName>
    <definedName name="F_05_510">#REF!</definedName>
    <definedName name="F_05_540" localSheetId="1">#REF!</definedName>
    <definedName name="F_05_540">#REF!</definedName>
    <definedName name="F_05_570" localSheetId="1">#REF!</definedName>
    <definedName name="F_05_570">#REF!</definedName>
    <definedName name="F_05_60" localSheetId="1">#REF!</definedName>
    <definedName name="F_05_60">#REF!</definedName>
    <definedName name="F_05_600" localSheetId="1">#REF!</definedName>
    <definedName name="F_05_600">#REF!</definedName>
    <definedName name="F_05_630" localSheetId="1">#REF!</definedName>
    <definedName name="F_05_630">#REF!</definedName>
    <definedName name="F_05_660" localSheetId="1">#REF!</definedName>
    <definedName name="F_05_660">#REF!</definedName>
    <definedName name="F_05_690" localSheetId="1">#REF!</definedName>
    <definedName name="F_05_690">#REF!</definedName>
    <definedName name="F_05_720" localSheetId="1">#REF!</definedName>
    <definedName name="F_05_720">#REF!</definedName>
    <definedName name="F_05_90" localSheetId="1">#REF!</definedName>
    <definedName name="F_05_90">#REF!</definedName>
    <definedName name="F_06_120" localSheetId="1">#REF!</definedName>
    <definedName name="F_06_120">#REF!</definedName>
    <definedName name="F_06_150" localSheetId="1">#REF!</definedName>
    <definedName name="F_06_150">#REF!</definedName>
    <definedName name="F_06_180" localSheetId="1">#REF!</definedName>
    <definedName name="F_06_180">#REF!</definedName>
    <definedName name="F_06_210" localSheetId="1">#REF!</definedName>
    <definedName name="F_06_210">#REF!</definedName>
    <definedName name="F_06_240" localSheetId="1">#REF!</definedName>
    <definedName name="F_06_240">#REF!</definedName>
    <definedName name="F_06_270" localSheetId="1">#REF!</definedName>
    <definedName name="F_06_270">#REF!</definedName>
    <definedName name="F_06_30" localSheetId="1">#REF!</definedName>
    <definedName name="F_06_30">#REF!</definedName>
    <definedName name="F_06_300" localSheetId="1">#REF!</definedName>
    <definedName name="F_06_300">#REF!</definedName>
    <definedName name="F_06_330" localSheetId="1">#REF!</definedName>
    <definedName name="F_06_330">#REF!</definedName>
    <definedName name="F_06_360" localSheetId="1">#REF!</definedName>
    <definedName name="F_06_360">#REF!</definedName>
    <definedName name="F_06_390" localSheetId="1">#REF!</definedName>
    <definedName name="F_06_390">#REF!</definedName>
    <definedName name="F_06_420" localSheetId="1">#REF!</definedName>
    <definedName name="F_06_420">#REF!</definedName>
    <definedName name="F_06_450" localSheetId="1">#REF!</definedName>
    <definedName name="F_06_450">#REF!</definedName>
    <definedName name="F_06_480" localSheetId="1">#REF!</definedName>
    <definedName name="F_06_480">#REF!</definedName>
    <definedName name="F_06_510" localSheetId="1">#REF!</definedName>
    <definedName name="F_06_510">#REF!</definedName>
    <definedName name="F_06_540" localSheetId="1">#REF!</definedName>
    <definedName name="F_06_540">#REF!</definedName>
    <definedName name="F_06_570" localSheetId="1">#REF!</definedName>
    <definedName name="F_06_570">#REF!</definedName>
    <definedName name="F_06_60" localSheetId="1">#REF!</definedName>
    <definedName name="F_06_60">#REF!</definedName>
    <definedName name="F_06_600" localSheetId="1">#REF!</definedName>
    <definedName name="F_06_600">#REF!</definedName>
    <definedName name="F_06_630" localSheetId="1">#REF!</definedName>
    <definedName name="F_06_630">#REF!</definedName>
    <definedName name="F_06_660" localSheetId="1">#REF!</definedName>
    <definedName name="F_06_660">#REF!</definedName>
    <definedName name="F_06_690" localSheetId="1">#REF!</definedName>
    <definedName name="F_06_690">#REF!</definedName>
    <definedName name="F_06_720" localSheetId="1">#REF!</definedName>
    <definedName name="F_06_720">#REF!</definedName>
    <definedName name="F_06_90" localSheetId="1">#REF!</definedName>
    <definedName name="F_06_90">#REF!</definedName>
    <definedName name="F_07_120" localSheetId="1">#REF!</definedName>
    <definedName name="F_07_120">#REF!</definedName>
    <definedName name="F_07_150" localSheetId="1">#REF!</definedName>
    <definedName name="F_07_150">#REF!</definedName>
    <definedName name="F_07_180" localSheetId="1">#REF!</definedName>
    <definedName name="F_07_180">#REF!</definedName>
    <definedName name="F_07_210" localSheetId="1">#REF!</definedName>
    <definedName name="F_07_210">#REF!</definedName>
    <definedName name="F_07_240" localSheetId="1">#REF!</definedName>
    <definedName name="F_07_240">#REF!</definedName>
    <definedName name="F_07_270" localSheetId="1">#REF!</definedName>
    <definedName name="F_07_270">#REF!</definedName>
    <definedName name="F_07_30" localSheetId="1">#REF!</definedName>
    <definedName name="F_07_30">#REF!</definedName>
    <definedName name="F_07_300" localSheetId="1">#REF!</definedName>
    <definedName name="F_07_300">#REF!</definedName>
    <definedName name="F_07_330" localSheetId="1">#REF!</definedName>
    <definedName name="F_07_330">#REF!</definedName>
    <definedName name="F_07_360" localSheetId="1">#REF!</definedName>
    <definedName name="F_07_360">#REF!</definedName>
    <definedName name="F_07_390" localSheetId="1">#REF!</definedName>
    <definedName name="F_07_390">#REF!</definedName>
    <definedName name="F_07_420" localSheetId="1">#REF!</definedName>
    <definedName name="F_07_420">#REF!</definedName>
    <definedName name="F_07_450" localSheetId="1">#REF!</definedName>
    <definedName name="F_07_450">#REF!</definedName>
    <definedName name="F_07_480" localSheetId="1">#REF!</definedName>
    <definedName name="F_07_480">#REF!</definedName>
    <definedName name="F_07_510" localSheetId="1">#REF!</definedName>
    <definedName name="F_07_510">#REF!</definedName>
    <definedName name="F_07_540" localSheetId="1">#REF!</definedName>
    <definedName name="F_07_540">#REF!</definedName>
    <definedName name="F_07_570" localSheetId="1">#REF!</definedName>
    <definedName name="F_07_570">#REF!</definedName>
    <definedName name="F_07_60" localSheetId="1">#REF!</definedName>
    <definedName name="F_07_60">#REF!</definedName>
    <definedName name="F_07_600" localSheetId="1">#REF!</definedName>
    <definedName name="F_07_600">#REF!</definedName>
    <definedName name="F_07_630" localSheetId="1">#REF!</definedName>
    <definedName name="F_07_630">#REF!</definedName>
    <definedName name="F_07_660" localSheetId="1">#REF!</definedName>
    <definedName name="F_07_660">#REF!</definedName>
    <definedName name="F_07_690" localSheetId="1">#REF!</definedName>
    <definedName name="F_07_690">#REF!</definedName>
    <definedName name="F_07_720" localSheetId="1">#REF!</definedName>
    <definedName name="F_07_720">#REF!</definedName>
    <definedName name="F_07_90" localSheetId="1">#REF!</definedName>
    <definedName name="F_07_90">#REF!</definedName>
    <definedName name="F_08_120" localSheetId="1">#REF!</definedName>
    <definedName name="F_08_120">#REF!</definedName>
    <definedName name="F_08_150" localSheetId="1">#REF!</definedName>
    <definedName name="F_08_150">#REF!</definedName>
    <definedName name="F_08_180" localSheetId="1">#REF!</definedName>
    <definedName name="F_08_180">#REF!</definedName>
    <definedName name="F_08_210" localSheetId="1">#REF!</definedName>
    <definedName name="F_08_210">#REF!</definedName>
    <definedName name="F_08_240" localSheetId="1">#REF!</definedName>
    <definedName name="F_08_240">#REF!</definedName>
    <definedName name="F_08_270" localSheetId="1">#REF!</definedName>
    <definedName name="F_08_270">#REF!</definedName>
    <definedName name="F_08_30" localSheetId="1">#REF!</definedName>
    <definedName name="F_08_30">#REF!</definedName>
    <definedName name="F_08_300" localSheetId="1">#REF!</definedName>
    <definedName name="F_08_300">#REF!</definedName>
    <definedName name="F_08_330" localSheetId="1">#REF!</definedName>
    <definedName name="F_08_330">#REF!</definedName>
    <definedName name="F_08_360" localSheetId="1">#REF!</definedName>
    <definedName name="F_08_360">#REF!</definedName>
    <definedName name="F_08_390" localSheetId="1">#REF!</definedName>
    <definedName name="F_08_390">#REF!</definedName>
    <definedName name="F_08_420" localSheetId="1">#REF!</definedName>
    <definedName name="F_08_420">#REF!</definedName>
    <definedName name="F_08_450" localSheetId="1">#REF!</definedName>
    <definedName name="F_08_450">#REF!</definedName>
    <definedName name="F_08_480" localSheetId="1">#REF!</definedName>
    <definedName name="F_08_480">#REF!</definedName>
    <definedName name="F_08_510" localSheetId="1">#REF!</definedName>
    <definedName name="F_08_510">#REF!</definedName>
    <definedName name="F_08_540" localSheetId="1">#REF!</definedName>
    <definedName name="F_08_540">#REF!</definedName>
    <definedName name="F_08_570" localSheetId="1">#REF!</definedName>
    <definedName name="F_08_570">#REF!</definedName>
    <definedName name="F_08_60" localSheetId="1">#REF!</definedName>
    <definedName name="F_08_60">#REF!</definedName>
    <definedName name="F_08_600" localSheetId="1">#REF!</definedName>
    <definedName name="F_08_600">#REF!</definedName>
    <definedName name="F_08_630" localSheetId="1">#REF!</definedName>
    <definedName name="F_08_630">#REF!</definedName>
    <definedName name="F_08_660" localSheetId="1">#REF!</definedName>
    <definedName name="F_08_660">#REF!</definedName>
    <definedName name="F_08_690" localSheetId="1">#REF!</definedName>
    <definedName name="F_08_690">#REF!</definedName>
    <definedName name="F_08_720" localSheetId="1">#REF!</definedName>
    <definedName name="F_08_720">#REF!</definedName>
    <definedName name="F_08_90" localSheetId="1">#REF!</definedName>
    <definedName name="F_08_90">#REF!</definedName>
    <definedName name="F_09_120" localSheetId="1">#REF!</definedName>
    <definedName name="F_09_120">#REF!</definedName>
    <definedName name="F_09_150" localSheetId="1">#REF!</definedName>
    <definedName name="F_09_150">#REF!</definedName>
    <definedName name="F_09_180" localSheetId="1">#REF!</definedName>
    <definedName name="F_09_180">#REF!</definedName>
    <definedName name="F_09_210" localSheetId="1">#REF!</definedName>
    <definedName name="F_09_210">#REF!</definedName>
    <definedName name="F_09_240" localSheetId="1">#REF!</definedName>
    <definedName name="F_09_240">#REF!</definedName>
    <definedName name="F_09_270" localSheetId="1">#REF!</definedName>
    <definedName name="F_09_270">#REF!</definedName>
    <definedName name="F_09_30" localSheetId="1">#REF!</definedName>
    <definedName name="F_09_30">#REF!</definedName>
    <definedName name="F_09_300" localSheetId="1">#REF!</definedName>
    <definedName name="F_09_300">#REF!</definedName>
    <definedName name="F_09_330" localSheetId="1">#REF!</definedName>
    <definedName name="F_09_330">#REF!</definedName>
    <definedName name="F_09_360" localSheetId="1">#REF!</definedName>
    <definedName name="F_09_360">#REF!</definedName>
    <definedName name="F_09_390" localSheetId="1">#REF!</definedName>
    <definedName name="F_09_390">#REF!</definedName>
    <definedName name="F_09_420" localSheetId="1">#REF!</definedName>
    <definedName name="F_09_420">#REF!</definedName>
    <definedName name="F_09_450" localSheetId="1">#REF!</definedName>
    <definedName name="F_09_450">#REF!</definedName>
    <definedName name="F_09_480" localSheetId="1">#REF!</definedName>
    <definedName name="F_09_480">#REF!</definedName>
    <definedName name="F_09_510" localSheetId="1">#REF!</definedName>
    <definedName name="F_09_510">#REF!</definedName>
    <definedName name="F_09_540" localSheetId="1">#REF!</definedName>
    <definedName name="F_09_540">#REF!</definedName>
    <definedName name="F_09_570" localSheetId="1">#REF!</definedName>
    <definedName name="F_09_570">#REF!</definedName>
    <definedName name="F_09_60" localSheetId="1">#REF!</definedName>
    <definedName name="F_09_60">#REF!</definedName>
    <definedName name="F_09_600" localSheetId="1">#REF!</definedName>
    <definedName name="F_09_600">#REF!</definedName>
    <definedName name="F_09_630" localSheetId="1">#REF!</definedName>
    <definedName name="F_09_630">#REF!</definedName>
    <definedName name="F_09_660" localSheetId="1">#REF!</definedName>
    <definedName name="F_09_660">#REF!</definedName>
    <definedName name="F_09_690" localSheetId="1">#REF!</definedName>
    <definedName name="F_09_690">#REF!</definedName>
    <definedName name="F_09_720" localSheetId="1">#REF!</definedName>
    <definedName name="F_09_720">#REF!</definedName>
    <definedName name="F_09_90" localSheetId="1">#REF!</definedName>
    <definedName name="F_09_90">#REF!</definedName>
    <definedName name="F_10_120" localSheetId="1">#REF!</definedName>
    <definedName name="F_10_120">#REF!</definedName>
    <definedName name="F_10_150" localSheetId="1">#REF!</definedName>
    <definedName name="F_10_150">#REF!</definedName>
    <definedName name="F_10_180" localSheetId="1">#REF!</definedName>
    <definedName name="F_10_180">#REF!</definedName>
    <definedName name="F_10_210" localSheetId="1">#REF!</definedName>
    <definedName name="F_10_210">#REF!</definedName>
    <definedName name="F_10_240" localSheetId="1">#REF!</definedName>
    <definedName name="F_10_240">#REF!</definedName>
    <definedName name="F_10_270" localSheetId="1">#REF!</definedName>
    <definedName name="F_10_270">#REF!</definedName>
    <definedName name="F_10_30" localSheetId="1">#REF!</definedName>
    <definedName name="F_10_30">#REF!</definedName>
    <definedName name="F_10_300" localSheetId="1">#REF!</definedName>
    <definedName name="F_10_300">#REF!</definedName>
    <definedName name="F_10_330" localSheetId="1">#REF!</definedName>
    <definedName name="F_10_330">#REF!</definedName>
    <definedName name="F_10_360" localSheetId="1">#REF!</definedName>
    <definedName name="F_10_360">#REF!</definedName>
    <definedName name="F_10_390" localSheetId="1">#REF!</definedName>
    <definedName name="F_10_390">#REF!</definedName>
    <definedName name="F_10_420" localSheetId="1">#REF!</definedName>
    <definedName name="F_10_420">#REF!</definedName>
    <definedName name="F_10_450" localSheetId="1">#REF!</definedName>
    <definedName name="F_10_450">#REF!</definedName>
    <definedName name="F_10_480" localSheetId="1">#REF!</definedName>
    <definedName name="F_10_480">#REF!</definedName>
    <definedName name="F_10_510" localSheetId="1">#REF!</definedName>
    <definedName name="F_10_510">#REF!</definedName>
    <definedName name="F_10_540" localSheetId="1">#REF!</definedName>
    <definedName name="F_10_540">#REF!</definedName>
    <definedName name="F_10_570" localSheetId="1">#REF!</definedName>
    <definedName name="F_10_570">#REF!</definedName>
    <definedName name="F_10_60" localSheetId="1">#REF!</definedName>
    <definedName name="F_10_60">#REF!</definedName>
    <definedName name="F_10_600" localSheetId="1">#REF!</definedName>
    <definedName name="F_10_600">#REF!</definedName>
    <definedName name="F_10_630" localSheetId="1">#REF!</definedName>
    <definedName name="F_10_630">#REF!</definedName>
    <definedName name="F_10_660" localSheetId="1">#REF!</definedName>
    <definedName name="F_10_660">#REF!</definedName>
    <definedName name="F_10_690" localSheetId="1">#REF!</definedName>
    <definedName name="F_10_690">#REF!</definedName>
    <definedName name="F_10_720" localSheetId="1">#REF!</definedName>
    <definedName name="F_10_720">#REF!</definedName>
    <definedName name="F_10_90" localSheetId="1">#REF!</definedName>
    <definedName name="F_10_90">#REF!</definedName>
    <definedName name="F_11_120" localSheetId="1">#REF!</definedName>
    <definedName name="F_11_120">#REF!</definedName>
    <definedName name="F_11_150" localSheetId="1">#REF!</definedName>
    <definedName name="F_11_150">#REF!</definedName>
    <definedName name="F_11_180" localSheetId="1">#REF!</definedName>
    <definedName name="F_11_180">#REF!</definedName>
    <definedName name="F_11_210" localSheetId="1">#REF!</definedName>
    <definedName name="F_11_210">#REF!</definedName>
    <definedName name="F_11_240" localSheetId="1">#REF!</definedName>
    <definedName name="F_11_240">#REF!</definedName>
    <definedName name="F_11_270" localSheetId="1">#REF!</definedName>
    <definedName name="F_11_270">#REF!</definedName>
    <definedName name="F_11_30" localSheetId="1">#REF!</definedName>
    <definedName name="F_11_30">#REF!</definedName>
    <definedName name="F_11_300" localSheetId="1">#REF!</definedName>
    <definedName name="F_11_300">#REF!</definedName>
    <definedName name="F_11_330" localSheetId="1">#REF!</definedName>
    <definedName name="F_11_330">#REF!</definedName>
    <definedName name="F_11_360" localSheetId="1">#REF!</definedName>
    <definedName name="F_11_360">#REF!</definedName>
    <definedName name="F_11_390" localSheetId="1">#REF!</definedName>
    <definedName name="F_11_390">#REF!</definedName>
    <definedName name="F_11_420" localSheetId="1">#REF!</definedName>
    <definedName name="F_11_420">#REF!</definedName>
    <definedName name="F_11_450" localSheetId="1">#REF!</definedName>
    <definedName name="F_11_450">#REF!</definedName>
    <definedName name="F_11_480" localSheetId="1">#REF!</definedName>
    <definedName name="F_11_480">#REF!</definedName>
    <definedName name="F_11_510" localSheetId="1">#REF!</definedName>
    <definedName name="F_11_510">#REF!</definedName>
    <definedName name="F_11_540" localSheetId="1">#REF!</definedName>
    <definedName name="F_11_540">#REF!</definedName>
    <definedName name="F_11_570" localSheetId="1">#REF!</definedName>
    <definedName name="F_11_570">#REF!</definedName>
    <definedName name="F_11_60" localSheetId="1">#REF!</definedName>
    <definedName name="F_11_60">#REF!</definedName>
    <definedName name="F_11_600" localSheetId="1">#REF!</definedName>
    <definedName name="F_11_600">#REF!</definedName>
    <definedName name="F_11_630" localSheetId="1">#REF!</definedName>
    <definedName name="F_11_630">#REF!</definedName>
    <definedName name="F_11_660" localSheetId="1">#REF!</definedName>
    <definedName name="F_11_660">#REF!</definedName>
    <definedName name="F_11_690" localSheetId="1">#REF!</definedName>
    <definedName name="F_11_690">#REF!</definedName>
    <definedName name="F_11_720" localSheetId="1">#REF!</definedName>
    <definedName name="F_11_720">#REF!</definedName>
    <definedName name="F_11_90" localSheetId="1">#REF!</definedName>
    <definedName name="F_11_90">#REF!</definedName>
    <definedName name="F_12_120" localSheetId="1">#REF!</definedName>
    <definedName name="F_12_120">#REF!</definedName>
    <definedName name="F_12_150" localSheetId="1">#REF!</definedName>
    <definedName name="F_12_150">#REF!</definedName>
    <definedName name="F_12_180" localSheetId="1">#REF!</definedName>
    <definedName name="F_12_180">#REF!</definedName>
    <definedName name="F_12_210" localSheetId="1">#REF!</definedName>
    <definedName name="F_12_210">#REF!</definedName>
    <definedName name="F_12_240" localSheetId="1">#REF!</definedName>
    <definedName name="F_12_240">#REF!</definedName>
    <definedName name="F_12_270" localSheetId="1">#REF!</definedName>
    <definedName name="F_12_270">#REF!</definedName>
    <definedName name="F_12_30" localSheetId="1">#REF!</definedName>
    <definedName name="F_12_30">#REF!</definedName>
    <definedName name="F_12_300" localSheetId="1">#REF!</definedName>
    <definedName name="F_12_300">#REF!</definedName>
    <definedName name="F_12_330" localSheetId="1">#REF!</definedName>
    <definedName name="F_12_330">#REF!</definedName>
    <definedName name="F_12_360" localSheetId="1">#REF!</definedName>
    <definedName name="F_12_360">#REF!</definedName>
    <definedName name="F_12_390" localSheetId="1">#REF!</definedName>
    <definedName name="F_12_390">#REF!</definedName>
    <definedName name="F_12_420" localSheetId="1">#REF!</definedName>
    <definedName name="F_12_420">#REF!</definedName>
    <definedName name="F_12_450" localSheetId="1">#REF!</definedName>
    <definedName name="F_12_450">#REF!</definedName>
    <definedName name="F_12_480" localSheetId="1">#REF!</definedName>
    <definedName name="F_12_480">#REF!</definedName>
    <definedName name="F_12_510" localSheetId="1">#REF!</definedName>
    <definedName name="F_12_510">#REF!</definedName>
    <definedName name="F_12_540" localSheetId="1">#REF!</definedName>
    <definedName name="F_12_540">#REF!</definedName>
    <definedName name="F_12_570" localSheetId="1">#REF!</definedName>
    <definedName name="F_12_570">#REF!</definedName>
    <definedName name="F_12_60" localSheetId="1">#REF!</definedName>
    <definedName name="F_12_60">#REF!</definedName>
    <definedName name="F_12_600" localSheetId="1">#REF!</definedName>
    <definedName name="F_12_600">#REF!</definedName>
    <definedName name="F_12_630" localSheetId="1">#REF!</definedName>
    <definedName name="F_12_630">#REF!</definedName>
    <definedName name="F_12_660" localSheetId="1">#REF!</definedName>
    <definedName name="F_12_660">#REF!</definedName>
    <definedName name="F_12_690" localSheetId="1">#REF!</definedName>
    <definedName name="F_12_690">#REF!</definedName>
    <definedName name="F_12_720" localSheetId="1">#REF!</definedName>
    <definedName name="F_12_720">#REF!</definedName>
    <definedName name="F_12_90" localSheetId="1">#REF!</definedName>
    <definedName name="F_12_90">#REF!</definedName>
    <definedName name="F_13_120" localSheetId="1">#REF!</definedName>
    <definedName name="F_13_120">#REF!</definedName>
    <definedName name="F_13_150" localSheetId="1">#REF!</definedName>
    <definedName name="F_13_150">#REF!</definedName>
    <definedName name="F_13_180" localSheetId="1">#REF!</definedName>
    <definedName name="F_13_180">#REF!</definedName>
    <definedName name="F_13_210" localSheetId="1">#REF!</definedName>
    <definedName name="F_13_210">#REF!</definedName>
    <definedName name="F_13_240" localSheetId="1">#REF!</definedName>
    <definedName name="F_13_240">#REF!</definedName>
    <definedName name="F_13_270" localSheetId="1">#REF!</definedName>
    <definedName name="F_13_270">#REF!</definedName>
    <definedName name="F_13_30" localSheetId="1">#REF!</definedName>
    <definedName name="F_13_30">#REF!</definedName>
    <definedName name="F_13_300" localSheetId="1">#REF!</definedName>
    <definedName name="F_13_300">#REF!</definedName>
    <definedName name="F_13_330" localSheetId="1">#REF!</definedName>
    <definedName name="F_13_330">#REF!</definedName>
    <definedName name="F_13_360" localSheetId="1">#REF!</definedName>
    <definedName name="F_13_360">#REF!</definedName>
    <definedName name="F_13_390" localSheetId="1">#REF!</definedName>
    <definedName name="F_13_390">#REF!</definedName>
    <definedName name="F_13_420" localSheetId="1">#REF!</definedName>
    <definedName name="F_13_420">#REF!</definedName>
    <definedName name="F_13_450" localSheetId="1">#REF!</definedName>
    <definedName name="F_13_450">#REF!</definedName>
    <definedName name="F_13_480" localSheetId="1">#REF!</definedName>
    <definedName name="F_13_480">#REF!</definedName>
    <definedName name="F_13_510" localSheetId="1">#REF!</definedName>
    <definedName name="F_13_510">#REF!</definedName>
    <definedName name="F_13_540" localSheetId="1">#REF!</definedName>
    <definedName name="F_13_540">#REF!</definedName>
    <definedName name="F_13_570" localSheetId="1">#REF!</definedName>
    <definedName name="F_13_570">#REF!</definedName>
    <definedName name="F_13_60" localSheetId="1">#REF!</definedName>
    <definedName name="F_13_60">#REF!</definedName>
    <definedName name="F_13_600" localSheetId="1">#REF!</definedName>
    <definedName name="F_13_600">#REF!</definedName>
    <definedName name="F_13_630" localSheetId="1">#REF!</definedName>
    <definedName name="F_13_630">#REF!</definedName>
    <definedName name="F_13_660" localSheetId="1">#REF!</definedName>
    <definedName name="F_13_660">#REF!</definedName>
    <definedName name="F_13_690" localSheetId="1">#REF!</definedName>
    <definedName name="F_13_690">#REF!</definedName>
    <definedName name="F_13_720" localSheetId="1">#REF!</definedName>
    <definedName name="F_13_720">#REF!</definedName>
    <definedName name="F_13_90" localSheetId="1">#REF!</definedName>
    <definedName name="F_13_90">#REF!</definedName>
    <definedName name="F_14_120" localSheetId="1">#REF!</definedName>
    <definedName name="F_14_120">#REF!</definedName>
    <definedName name="F_14_150" localSheetId="1">#REF!</definedName>
    <definedName name="F_14_150">#REF!</definedName>
    <definedName name="F_14_180" localSheetId="1">#REF!</definedName>
    <definedName name="F_14_180">#REF!</definedName>
    <definedName name="F_14_210" localSheetId="1">#REF!</definedName>
    <definedName name="F_14_210">#REF!</definedName>
    <definedName name="F_14_240" localSheetId="1">#REF!</definedName>
    <definedName name="F_14_240">#REF!</definedName>
    <definedName name="F_14_270" localSheetId="1">#REF!</definedName>
    <definedName name="F_14_270">#REF!</definedName>
    <definedName name="F_14_30" localSheetId="1">#REF!</definedName>
    <definedName name="F_14_30">#REF!</definedName>
    <definedName name="F_14_300" localSheetId="1">#REF!</definedName>
    <definedName name="F_14_300">#REF!</definedName>
    <definedName name="F_14_330" localSheetId="1">#REF!</definedName>
    <definedName name="F_14_330">#REF!</definedName>
    <definedName name="F_14_360" localSheetId="1">#REF!</definedName>
    <definedName name="F_14_360">#REF!</definedName>
    <definedName name="F_14_390" localSheetId="1">#REF!</definedName>
    <definedName name="F_14_390">#REF!</definedName>
    <definedName name="F_14_420" localSheetId="1">#REF!</definedName>
    <definedName name="F_14_420">#REF!</definedName>
    <definedName name="F_14_450" localSheetId="1">#REF!</definedName>
    <definedName name="F_14_450">#REF!</definedName>
    <definedName name="F_14_480" localSheetId="1">#REF!</definedName>
    <definedName name="F_14_480">#REF!</definedName>
    <definedName name="F_14_510" localSheetId="1">#REF!</definedName>
    <definedName name="F_14_510">#REF!</definedName>
    <definedName name="F_14_540" localSheetId="1">#REF!</definedName>
    <definedName name="F_14_540">#REF!</definedName>
    <definedName name="F_14_570" localSheetId="1">#REF!</definedName>
    <definedName name="F_14_570">#REF!</definedName>
    <definedName name="F_14_60" localSheetId="1">#REF!</definedName>
    <definedName name="F_14_60">#REF!</definedName>
    <definedName name="F_14_600" localSheetId="1">#REF!</definedName>
    <definedName name="F_14_600">#REF!</definedName>
    <definedName name="F_14_630" localSheetId="1">#REF!</definedName>
    <definedName name="F_14_630">#REF!</definedName>
    <definedName name="F_14_660" localSheetId="1">#REF!</definedName>
    <definedName name="F_14_660">#REF!</definedName>
    <definedName name="F_14_690" localSheetId="1">#REF!</definedName>
    <definedName name="F_14_690">#REF!</definedName>
    <definedName name="F_14_720" localSheetId="1">#REF!</definedName>
    <definedName name="F_14_720">#REF!</definedName>
    <definedName name="F_14_90" localSheetId="1">#REF!</definedName>
    <definedName name="F_14_90">#REF!</definedName>
    <definedName name="F_15_120" localSheetId="1">#REF!</definedName>
    <definedName name="F_15_120">#REF!</definedName>
    <definedName name="F_15_150" localSheetId="1">#REF!</definedName>
    <definedName name="F_15_150">#REF!</definedName>
    <definedName name="F_15_180" localSheetId="1">#REF!</definedName>
    <definedName name="F_15_180">#REF!</definedName>
    <definedName name="F_15_210" localSheetId="1">#REF!</definedName>
    <definedName name="F_15_210">#REF!</definedName>
    <definedName name="F_15_240" localSheetId="1">#REF!</definedName>
    <definedName name="F_15_240">#REF!</definedName>
    <definedName name="F_15_270" localSheetId="1">#REF!</definedName>
    <definedName name="F_15_270">#REF!</definedName>
    <definedName name="F_15_30" localSheetId="1">#REF!</definedName>
    <definedName name="F_15_30">#REF!</definedName>
    <definedName name="F_15_300" localSheetId="1">#REF!</definedName>
    <definedName name="F_15_300">#REF!</definedName>
    <definedName name="F_15_330" localSheetId="1">#REF!</definedName>
    <definedName name="F_15_330">#REF!</definedName>
    <definedName name="F_15_360" localSheetId="1">#REF!</definedName>
    <definedName name="F_15_360">#REF!</definedName>
    <definedName name="F_15_390" localSheetId="1">#REF!</definedName>
    <definedName name="F_15_390">#REF!</definedName>
    <definedName name="F_15_420" localSheetId="1">#REF!</definedName>
    <definedName name="F_15_420">#REF!</definedName>
    <definedName name="F_15_450" localSheetId="1">#REF!</definedName>
    <definedName name="F_15_450">#REF!</definedName>
    <definedName name="F_15_480" localSheetId="1">#REF!</definedName>
    <definedName name="F_15_480">#REF!</definedName>
    <definedName name="F_15_510" localSheetId="1">#REF!</definedName>
    <definedName name="F_15_510">#REF!</definedName>
    <definedName name="F_15_540" localSheetId="1">#REF!</definedName>
    <definedName name="F_15_540">#REF!</definedName>
    <definedName name="F_15_570" localSheetId="1">#REF!</definedName>
    <definedName name="F_15_570">#REF!</definedName>
    <definedName name="F_15_60" localSheetId="1">#REF!</definedName>
    <definedName name="F_15_60">#REF!</definedName>
    <definedName name="F_15_600" localSheetId="1">#REF!</definedName>
    <definedName name="F_15_600">#REF!</definedName>
    <definedName name="F_15_630" localSheetId="1">#REF!</definedName>
    <definedName name="F_15_630">#REF!</definedName>
    <definedName name="F_15_660" localSheetId="1">#REF!</definedName>
    <definedName name="F_15_660">#REF!</definedName>
    <definedName name="F_15_690" localSheetId="1">#REF!</definedName>
    <definedName name="F_15_690">#REF!</definedName>
    <definedName name="F_15_720" localSheetId="1">#REF!</definedName>
    <definedName name="F_15_720">#REF!</definedName>
    <definedName name="F_15_90" localSheetId="1">#REF!</definedName>
    <definedName name="F_15_90">#REF!</definedName>
    <definedName name="FATOR" localSheetId="1">#REF!</definedName>
    <definedName name="FATOR">#REF!</definedName>
    <definedName name="FatSabadoOut">'[21]TrafContExpan-NoPrint'!$O$5</definedName>
    <definedName name="FatSextaOut">'[21]TrafContExpan-NoPrint'!$O$4</definedName>
    <definedName name="fc1a" localSheetId="1">'[6]PRO-08'!#REF!</definedName>
    <definedName name="fc1a" localSheetId="3">'[6]PRO-08'!#REF!</definedName>
    <definedName name="fc1a">'[6]PRO-08'!#REF!</definedName>
    <definedName name="FC2A" localSheetId="1">'[6]PRO-08'!#REF!</definedName>
    <definedName name="FC2A" localSheetId="3">'[6]PRO-08'!#REF!</definedName>
    <definedName name="FC2A">'[6]PRO-08'!#REF!</definedName>
    <definedName name="FC3A" localSheetId="1">'[6]PRO-08'!#REF!</definedName>
    <definedName name="FC3A" localSheetId="3">'[6]PRO-08'!#REF!</definedName>
    <definedName name="FC3A">'[6]PRO-08'!#REF!</definedName>
    <definedName name="Fd" localSheetId="1">#REF!</definedName>
    <definedName name="Fd" localSheetId="3">#REF!</definedName>
    <definedName name="Fd">#REF!</definedName>
    <definedName name="fdf" localSheetId="3" hidden="1">{#N/A,#N/A,FALSE,"MO (2)"}</definedName>
    <definedName name="fdf" hidden="1">{#N/A,#N/A,FALSE,"MO (2)"}</definedName>
    <definedName name="fdfd" localSheetId="3" hidden="1">{#N/A,#N/A,FALSE,"MO (2)"}</definedName>
    <definedName name="fdfd" hidden="1">{#N/A,#N/A,FALSE,"MO (2)"}</definedName>
    <definedName name="FDGD" localSheetId="1">[1]Reforma!#REF!</definedName>
    <definedName name="FDGD">[1]Reforma!#REF!</definedName>
    <definedName name="fernanda" localSheetId="1">#REF!</definedName>
    <definedName name="fernanda" localSheetId="3">#REF!</definedName>
    <definedName name="fernanda">#REF!</definedName>
    <definedName name="ferro" localSheetId="3" hidden="1">{#N/A,#N/A,FALSE,"MO (2)"}</definedName>
    <definedName name="ferro" hidden="1">{#N/A,#N/A,FALSE,"MO (2)"}</definedName>
    <definedName name="Ferro_CA60" localSheetId="1">#REF!</definedName>
    <definedName name="Ferro_CA60" localSheetId="3">#REF!</definedName>
    <definedName name="Ferro_CA60">#REF!</definedName>
    <definedName name="FF" localSheetId="1">#REF!</definedName>
    <definedName name="FF" localSheetId="3">#REF!</definedName>
    <definedName name="FF">#REF!</definedName>
    <definedName name="fff" localSheetId="3" hidden="1">{#N/A,#N/A,FALSE,"MO (2)"}</definedName>
    <definedName name="fff" hidden="1">{#N/A,#N/A,FALSE,"MO (2)"}</definedName>
    <definedName name="fgsagvasdf" localSheetId="1">#REF!</definedName>
    <definedName name="fgsagvasdf" localSheetId="3">#REF!</definedName>
    <definedName name="fgsagvasdf">#REF!</definedName>
    <definedName name="fgt" localSheetId="1">[1]Reforma!#REF!</definedName>
    <definedName name="fgt">[1]Reforma!#REF!</definedName>
    <definedName name="Filtro" localSheetId="1">#REF!</definedName>
    <definedName name="Filtro" localSheetId="3">#REF!</definedName>
    <definedName name="Filtro">#REF!</definedName>
    <definedName name="FINAL" localSheetId="1">#REF!</definedName>
    <definedName name="FINAL" localSheetId="3">#REF!</definedName>
    <definedName name="FINAL">#REF!</definedName>
    <definedName name="FONTES" localSheetId="1">#REF!</definedName>
    <definedName name="FONTES" localSheetId="3">#REF!</definedName>
    <definedName name="FONTES">#REF!</definedName>
    <definedName name="Formula" localSheetId="1">#REF!</definedName>
    <definedName name="Formula">#REF!</definedName>
    <definedName name="Formula_1" localSheetId="1">#REF!</definedName>
    <definedName name="Formula_1">#REF!</definedName>
    <definedName name="Formula_10" localSheetId="1">#REF!</definedName>
    <definedName name="Formula_10">#REF!</definedName>
    <definedName name="Formula_2" localSheetId="1">#REF!</definedName>
    <definedName name="Formula_2">#REF!</definedName>
    <definedName name="Formula_3" localSheetId="1">#REF!</definedName>
    <definedName name="Formula_3">#REF!</definedName>
    <definedName name="Formula_4" localSheetId="1">#REF!</definedName>
    <definedName name="Formula_4">#REF!</definedName>
    <definedName name="Formula_5" localSheetId="1">#REF!</definedName>
    <definedName name="Formula_5">#REF!</definedName>
    <definedName name="Formula_5_1" localSheetId="1">#REF!</definedName>
    <definedName name="Formula_5_1">#REF!</definedName>
    <definedName name="Formula_6" localSheetId="1">#REF!</definedName>
    <definedName name="Formula_6">#REF!</definedName>
    <definedName name="formulas">[22]C!$B$112,[22]C!$B$50,[22]C!$B$174:$B$177,[22]C!$B$236:$B$239,[22]C!$B$298:$B$301,[22]C!$B$360:$B$362,[22]C!$B$422:$B$424,[22]C!$B$484:$B$486,[22]C!$B$546:$B$547,[22]C!$B$608:$B$609,[22]C!$B$671:$B$672,[22]C!$B$733:$B$734,[22]C!$B$795:$B$796,[22]C!$B$857:$B$858,[22]C!$B$980,[22]C!$B$1042,[22]C!$B$1104,[22]C!$B$1166:$B$1168,[22]C!$B$1228:$B$1230,[22]C!$B$1290:$B$1292</definedName>
    <definedName name="FORN_ACESS_EMISS" localSheetId="1">#REF!</definedName>
    <definedName name="FORN_ACESS_EMISS" localSheetId="3">#REF!</definedName>
    <definedName name="FORN_ACESS_EMISS">#REF!</definedName>
    <definedName name="FORN_ACESS_EMISS2_M" localSheetId="1">#REF!</definedName>
    <definedName name="FORN_ACESS_EMISS2_M" localSheetId="3">#REF!</definedName>
    <definedName name="FORN_ACESS_EMISS2_M">#REF!</definedName>
    <definedName name="FORN_ACESS_EMISS3_M" localSheetId="1">#REF!</definedName>
    <definedName name="FORN_ACESS_EMISS3_M" localSheetId="3">#REF!</definedName>
    <definedName name="FORN_ACESS_EMISS3_M">#REF!</definedName>
    <definedName name="FORN_ACESS_REDE_COL" localSheetId="1">#REF!</definedName>
    <definedName name="FORN_ACESS_REDE_COL">#REF!</definedName>
    <definedName name="FORN_ACESSÓRIOS" localSheetId="1">#REF!</definedName>
    <definedName name="FORN_ACESSÓRIOS">#REF!</definedName>
    <definedName name="FORN_CON_EMISS3_M" localSheetId="1">#REF!</definedName>
    <definedName name="FORN_CON_EMISS3_M">#REF!</definedName>
    <definedName name="FORN_CONEX" localSheetId="1">#REF!</definedName>
    <definedName name="FORN_CONEX">#REF!</definedName>
    <definedName name="FORN_CONEX_EMISS" localSheetId="1">#REF!</definedName>
    <definedName name="FORN_CONEX_EMISS">#REF!</definedName>
    <definedName name="FORN_CONEX_PEÇAS" localSheetId="1">#REF!</definedName>
    <definedName name="FORN_CONEX_PEÇAS">#REF!</definedName>
    <definedName name="FORN_PEÇAS_EMISS2_M" localSheetId="1">#REF!</definedName>
    <definedName name="FORN_PEÇAS_EMISS2_M">#REF!</definedName>
    <definedName name="FORN_TUB_EMISS" localSheetId="1">#REF!</definedName>
    <definedName name="FORN_TUB_EMISS">#REF!</definedName>
    <definedName name="FORN_TUB_EMISS2_M" localSheetId="1">#REF!</definedName>
    <definedName name="FORN_TUB_EMISS2_M">#REF!</definedName>
    <definedName name="FORN_TUB_EMISS3_M" localSheetId="1">#REF!</definedName>
    <definedName name="FORN_TUB_EMISS3_M">#REF!</definedName>
    <definedName name="FORN_TUB_REDE_COL" localSheetId="1">#REF!</definedName>
    <definedName name="FORN_TUB_REDE_COL">#REF!</definedName>
    <definedName name="FORN_TUBU" localSheetId="1">#REF!</definedName>
    <definedName name="FORN_TUBU">#REF!</definedName>
    <definedName name="fornecer" localSheetId="1">#REF!</definedName>
    <definedName name="fornecer">#REF!</definedName>
    <definedName name="Fundação" localSheetId="1">#REF!</definedName>
    <definedName name="Fundação">#REF!</definedName>
    <definedName name="G_01" localSheetId="1">#REF!</definedName>
    <definedName name="G_01">#REF!</definedName>
    <definedName name="G_02" localSheetId="1">#REF!</definedName>
    <definedName name="G_02">#REF!</definedName>
    <definedName name="G_03" localSheetId="1">#REF!</definedName>
    <definedName name="G_03">#REF!</definedName>
    <definedName name="G_04" localSheetId="1">#REF!</definedName>
    <definedName name="G_04">#REF!</definedName>
    <definedName name="G_05" localSheetId="1">#REF!</definedName>
    <definedName name="G_05">#REF!</definedName>
    <definedName name="G_06" localSheetId="1">#REF!</definedName>
    <definedName name="G_06">#REF!</definedName>
    <definedName name="G_07" localSheetId="1">#REF!</definedName>
    <definedName name="G_07">#REF!</definedName>
    <definedName name="G_08" localSheetId="1">#REF!</definedName>
    <definedName name="G_08">#REF!</definedName>
    <definedName name="G_09" localSheetId="1">#REF!</definedName>
    <definedName name="G_09">#REF!</definedName>
    <definedName name="G_10" localSheetId="1">#REF!</definedName>
    <definedName name="G_10">#REF!</definedName>
    <definedName name="G_11" localSheetId="1">#REF!</definedName>
    <definedName name="G_11">#REF!</definedName>
    <definedName name="G_12" localSheetId="1">#REF!</definedName>
    <definedName name="G_12">#REF!</definedName>
    <definedName name="G_13" localSheetId="1">#REF!</definedName>
    <definedName name="G_13">#REF!</definedName>
    <definedName name="G_14" localSheetId="1">#REF!</definedName>
    <definedName name="G_14">#REF!</definedName>
    <definedName name="G_15" localSheetId="1">#REF!</definedName>
    <definedName name="G_15">#REF!</definedName>
    <definedName name="G_E_O_T_E_C_H_N_I_Q_U_E" localSheetId="1">#REF!</definedName>
    <definedName name="G_E_O_T_E_C_H_N_I_Q_U_E">#REF!</definedName>
    <definedName name="Gas">'[23]Adm Local '!$K$310</definedName>
    <definedName name="GASG" localSheetId="1">#REF!</definedName>
    <definedName name="GASG" localSheetId="3">#REF!</definedName>
    <definedName name="GASG">#REF!</definedName>
    <definedName name="george" localSheetId="1">#REF!</definedName>
    <definedName name="george" localSheetId="3">#REF!</definedName>
    <definedName name="george">#REF!</definedName>
    <definedName name="GER" localSheetId="1">#REF!</definedName>
    <definedName name="GER" localSheetId="3">#REF!</definedName>
    <definedName name="GER">#REF!</definedName>
    <definedName name="geral" localSheetId="1">#REF!</definedName>
    <definedName name="geral">#REF!</definedName>
    <definedName name="gg" localSheetId="1">#REF!</definedName>
    <definedName name="gg">#REF!</definedName>
    <definedName name="GGG" localSheetId="1">#REF!</definedName>
    <definedName name="GGG">#REF!</definedName>
    <definedName name="ggggg" localSheetId="1">#REF!</definedName>
    <definedName name="ggggg">#REF!</definedName>
    <definedName name="ghj" localSheetId="1">[1]Reforma!#REF!</definedName>
    <definedName name="ghj" localSheetId="3">[1]Reforma!#REF!</definedName>
    <definedName name="ghj">[1]Reforma!#REF!</definedName>
    <definedName name="_xlnm.Recorder" localSheetId="1">#REF!</definedName>
    <definedName name="_xlnm.Recorder" localSheetId="3">#REF!</definedName>
    <definedName name="_xlnm.Recorder">#REF!</definedName>
    <definedName name="grt" localSheetId="1">#REF!</definedName>
    <definedName name="grt" localSheetId="3">#REF!</definedName>
    <definedName name="grt">#REF!</definedName>
    <definedName name="GSADF" localSheetId="1">#REF!</definedName>
    <definedName name="GSADF" localSheetId="3">#REF!</definedName>
    <definedName name="GSADF">#REF!</definedName>
    <definedName name="HH" localSheetId="1">#REF!</definedName>
    <definedName name="HH">#REF!</definedName>
    <definedName name="HHH" localSheetId="1">#REF!</definedName>
    <definedName name="HHH">#REF!</definedName>
    <definedName name="HHHHHHHHHHHHHHHHHHHHHHHHHHHHHHHHHHHHHHH" localSheetId="1">#REF!</definedName>
    <definedName name="HHHHHHHHHHHHHHHHHHHHHHHHHHHHHHHHHHHHHHH">#REF!</definedName>
    <definedName name="hi" localSheetId="1">#REF!</definedName>
    <definedName name="hi">#REF!</definedName>
    <definedName name="HJJJJJJJJJ" localSheetId="1">#REF!</definedName>
    <definedName name="HJJJJJJJJJ">#REF!</definedName>
    <definedName name="HJU" localSheetId="1">[1]Reforma!#REF!</definedName>
    <definedName name="HJU" localSheetId="3">[1]Reforma!#REF!</definedName>
    <definedName name="HJU">[1]Reforma!#REF!</definedName>
    <definedName name="HTML_CodePage" hidden="1">1252</definedName>
    <definedName name="HTML_Control" localSheetId="3" hidden="1">{"'Plan1'!$A$8:$F$68","'Plan1'!$A$8:$F$68"}</definedName>
    <definedName name="HTML_Control" hidden="1">{"'Plan1'!$A$8:$F$68","'Plan1'!$A$8:$F$68"}</definedName>
    <definedName name="HTML_Description" hidden="1">""</definedName>
    <definedName name="HTML_Email" hidden="1">""</definedName>
    <definedName name="HTML_Header" hidden="1">"Plan1"</definedName>
    <definedName name="HTML_LastUpdate" hidden="1">"18/01/98"</definedName>
    <definedName name="HTML_LineAfter" hidden="1">FALSE</definedName>
    <definedName name="HTML_LineBefore" hidden="1">FALSE</definedName>
    <definedName name="HTML_Name" hidden="1">"Alberto de Castro"</definedName>
    <definedName name="HTML_OBDlg2" hidden="1">TRUE</definedName>
    <definedName name="HTML_OBDlg4" hidden="1">TRUE</definedName>
    <definedName name="HTML_OS" hidden="1">0</definedName>
    <definedName name="HTML_PathFile" hidden="1">"C:\MSOffice\Modelos\MeuHTML.htm"</definedName>
    <definedName name="HTML_Title" hidden="1">"UNIDADE SANITÁRIA PADRÃO"</definedName>
    <definedName name="i" localSheetId="1">#REF!</definedName>
    <definedName name="i" localSheetId="3">#REF!</definedName>
    <definedName name="i">#REF!</definedName>
    <definedName name="If" localSheetId="1">#REF!</definedName>
    <definedName name="If" localSheetId="3">#REF!</definedName>
    <definedName name="If">#REF!</definedName>
    <definedName name="II" localSheetId="1">#REF!</definedName>
    <definedName name="II" localSheetId="3">#REF!</definedName>
    <definedName name="II">#REF!</definedName>
    <definedName name="III" localSheetId="1">#REF!</definedName>
    <definedName name="III">#REF!</definedName>
    <definedName name="Im" localSheetId="1">#REF!</definedName>
    <definedName name="Im">#REF!</definedName>
    <definedName name="inf">'[24]Orçamento Global'!$D$38</definedName>
    <definedName name="Inst_elétricas" localSheetId="1">#REF!</definedName>
    <definedName name="Inst_elétricas" localSheetId="3">#REF!</definedName>
    <definedName name="Inst_elétricas">#REF!</definedName>
    <definedName name="Inst_hidráulicas" localSheetId="1">#REF!</definedName>
    <definedName name="Inst_hidráulicas" localSheetId="3">#REF!</definedName>
    <definedName name="Inst_hidráulicas">#REF!</definedName>
    <definedName name="INST_PROVISÓRIAS" localSheetId="1">#REF!</definedName>
    <definedName name="INST_PROVISÓRIAS" localSheetId="3">#REF!</definedName>
    <definedName name="INST_PROVISÓRIAS">#REF!</definedName>
    <definedName name="Inst_sanitárias" localSheetId="1">#REF!</definedName>
    <definedName name="Inst_sanitárias">#REF!</definedName>
    <definedName name="insumos" localSheetId="1">#REF!</definedName>
    <definedName name="insumos">#REF!</definedName>
    <definedName name="Io" localSheetId="1">#REF!</definedName>
    <definedName name="Io">#REF!</definedName>
    <definedName name="ISS" localSheetId="1">#REF!</definedName>
    <definedName name="ISS">#REF!</definedName>
    <definedName name="IT" localSheetId="1">#REF!</definedName>
    <definedName name="IT">#REF!</definedName>
    <definedName name="Item" localSheetId="1">#REF!</definedName>
    <definedName name="Item">#REF!</definedName>
    <definedName name="item1">[25]Plan1!$J$13</definedName>
    <definedName name="item1.1" localSheetId="1">#REF!</definedName>
    <definedName name="item1.1" localSheetId="3">#REF!</definedName>
    <definedName name="item1.1">#REF!</definedName>
    <definedName name="item1.2" localSheetId="1">#REF!</definedName>
    <definedName name="item1.2" localSheetId="3">#REF!</definedName>
    <definedName name="item1.2">#REF!</definedName>
    <definedName name="item1.3" localSheetId="1">#REF!</definedName>
    <definedName name="item1.3" localSheetId="3">#REF!</definedName>
    <definedName name="item1.3">#REF!</definedName>
    <definedName name="item1.4" localSheetId="1">#REF!</definedName>
    <definedName name="item1.4">#REF!</definedName>
    <definedName name="item1.5" localSheetId="1">#REF!</definedName>
    <definedName name="item1.5">#REF!</definedName>
    <definedName name="item1.6" localSheetId="1">#REF!</definedName>
    <definedName name="item1.6">#REF!</definedName>
    <definedName name="item1_1">[26]Composição!$E$19</definedName>
    <definedName name="item1_2">[26]Composição!$E$27</definedName>
    <definedName name="item1_3">[26]Composição!$E$35</definedName>
    <definedName name="item1_4">[26]Composição!$E$60</definedName>
    <definedName name="item1_5">[26]Composição!$E$76</definedName>
    <definedName name="item1_6">[26]Composição!$E$98</definedName>
    <definedName name="item10.1" localSheetId="1">#REF!</definedName>
    <definedName name="item10.1" localSheetId="3">#REF!</definedName>
    <definedName name="item10.1">#REF!</definedName>
    <definedName name="item10.10" localSheetId="1">#REF!</definedName>
    <definedName name="item10.10" localSheetId="3">#REF!</definedName>
    <definedName name="item10.10">#REF!</definedName>
    <definedName name="item10.11" localSheetId="1">#REF!</definedName>
    <definedName name="item10.11" localSheetId="3">#REF!</definedName>
    <definedName name="item10.11">#REF!</definedName>
    <definedName name="item10.12" localSheetId="1">#REF!</definedName>
    <definedName name="item10.12">#REF!</definedName>
    <definedName name="item10.13" localSheetId="1">#REF!</definedName>
    <definedName name="item10.13">#REF!</definedName>
    <definedName name="item10.14" localSheetId="1">#REF!</definedName>
    <definedName name="item10.14">#REF!</definedName>
    <definedName name="item10.15" localSheetId="1">#REF!</definedName>
    <definedName name="item10.15">#REF!</definedName>
    <definedName name="item10.16" localSheetId="1">#REF!</definedName>
    <definedName name="item10.16">#REF!</definedName>
    <definedName name="item10.17" localSheetId="1">#REF!</definedName>
    <definedName name="item10.17">#REF!</definedName>
    <definedName name="item10.18" localSheetId="1">#REF!</definedName>
    <definedName name="item10.18">#REF!</definedName>
    <definedName name="item10.19" localSheetId="1">#REF!</definedName>
    <definedName name="item10.19">#REF!</definedName>
    <definedName name="item10.2" localSheetId="1">#REF!</definedName>
    <definedName name="item10.2">#REF!</definedName>
    <definedName name="item10.3" localSheetId="1">#REF!</definedName>
    <definedName name="item10.3">#REF!</definedName>
    <definedName name="item10.4" localSheetId="1">#REF!</definedName>
    <definedName name="item10.4">#REF!</definedName>
    <definedName name="item10.5" localSheetId="1">#REF!</definedName>
    <definedName name="item10.5">#REF!</definedName>
    <definedName name="item10.6" localSheetId="1">#REF!</definedName>
    <definedName name="item10.6">#REF!</definedName>
    <definedName name="item10.7" localSheetId="1">#REF!</definedName>
    <definedName name="item10.7">#REF!</definedName>
    <definedName name="item10.8" localSheetId="1">#REF!</definedName>
    <definedName name="item10.8">#REF!</definedName>
    <definedName name="item10.9" localSheetId="1">#REF!</definedName>
    <definedName name="item10.9">#REF!</definedName>
    <definedName name="item10_1">[26]Composição!$E$1692</definedName>
    <definedName name="item10_10">[26]Composição!$E$1843</definedName>
    <definedName name="item10_11">[26]Composição!$E$1863</definedName>
    <definedName name="item10_12">[26]Composição!$E$1887</definedName>
    <definedName name="item10_13">[26]Composição!$E$1907</definedName>
    <definedName name="item10_14">[26]Composição!$E$1927</definedName>
    <definedName name="item10_15">[26]Composição!$E$1941</definedName>
    <definedName name="item10_16" localSheetId="1">[26]Composição!#REF!</definedName>
    <definedName name="item10_16" localSheetId="3">[26]Composição!#REF!</definedName>
    <definedName name="item10_16">[26]Composição!#REF!</definedName>
    <definedName name="item10_17">[26]Composição!$E$1954</definedName>
    <definedName name="item10_18">[26]Composição!$E$1966</definedName>
    <definedName name="item10_2">[26]Composição!$E$1718</definedName>
    <definedName name="item10_4">[26]Composição!$E$1752</definedName>
    <definedName name="item10_5">[26]Composição!$E$1766</definedName>
    <definedName name="item10_6">[26]Composição!$E$1780</definedName>
    <definedName name="item10_7">[26]Composição!$E$1799</definedName>
    <definedName name="item10_8">[26]Composição!$E$1817</definedName>
    <definedName name="item10_9">[26]Composição!$E$1830</definedName>
    <definedName name="item11.1" localSheetId="1">#REF!</definedName>
    <definedName name="item11.1" localSheetId="3">#REF!</definedName>
    <definedName name="item11.1">#REF!</definedName>
    <definedName name="item11.10" localSheetId="1">#REF!</definedName>
    <definedName name="item11.10" localSheetId="3">#REF!</definedName>
    <definedName name="item11.10">#REF!</definedName>
    <definedName name="item11.11" localSheetId="1">#REF!</definedName>
    <definedName name="item11.11" localSheetId="3">#REF!</definedName>
    <definedName name="item11.11">#REF!</definedName>
    <definedName name="item11.12" localSheetId="1">#REF!</definedName>
    <definedName name="item11.12">#REF!</definedName>
    <definedName name="item11.13" localSheetId="1">#REF!</definedName>
    <definedName name="item11.13">#REF!</definedName>
    <definedName name="item11.14" localSheetId="1">#REF!</definedName>
    <definedName name="item11.14">#REF!</definedName>
    <definedName name="item11.15" localSheetId="1">#REF!</definedName>
    <definedName name="item11.15">#REF!</definedName>
    <definedName name="item11.16" localSheetId="1">#REF!</definedName>
    <definedName name="item11.16">#REF!</definedName>
    <definedName name="item11.17" localSheetId="1">#REF!</definedName>
    <definedName name="item11.17">#REF!</definedName>
    <definedName name="item11.18" localSheetId="1">#REF!</definedName>
    <definedName name="item11.18">#REF!</definedName>
    <definedName name="item11.19" localSheetId="1">#REF!</definedName>
    <definedName name="item11.19">#REF!</definedName>
    <definedName name="item11.2" localSheetId="1">#REF!</definedName>
    <definedName name="item11.2">#REF!</definedName>
    <definedName name="item11.20" localSheetId="1">#REF!</definedName>
    <definedName name="item11.20">#REF!</definedName>
    <definedName name="item11.21" localSheetId="1">#REF!</definedName>
    <definedName name="item11.21">#REF!</definedName>
    <definedName name="item11.22" localSheetId="1">#REF!</definedName>
    <definedName name="item11.22">#REF!</definedName>
    <definedName name="item11.23" localSheetId="1">#REF!</definedName>
    <definedName name="item11.23">#REF!</definedName>
    <definedName name="item11.24" localSheetId="1">#REF!</definedName>
    <definedName name="item11.24">#REF!</definedName>
    <definedName name="item11.25" localSheetId="1">#REF!</definedName>
    <definedName name="item11.25">#REF!</definedName>
    <definedName name="item11.26" localSheetId="1">#REF!</definedName>
    <definedName name="item11.26">#REF!</definedName>
    <definedName name="item11.27" localSheetId="1">#REF!</definedName>
    <definedName name="item11.27">#REF!</definedName>
    <definedName name="item11.28" localSheetId="1">#REF!</definedName>
    <definedName name="item11.28">#REF!</definedName>
    <definedName name="item11.3" localSheetId="1">#REF!</definedName>
    <definedName name="item11.3">#REF!</definedName>
    <definedName name="item11.4" localSheetId="1">#REF!</definedName>
    <definedName name="item11.4">#REF!</definedName>
    <definedName name="item11.5" localSheetId="1">#REF!</definedName>
    <definedName name="item11.5">#REF!</definedName>
    <definedName name="item11.6" localSheetId="1">#REF!</definedName>
    <definedName name="item11.6">#REF!</definedName>
    <definedName name="item11.7" localSheetId="1">#REF!</definedName>
    <definedName name="item11.7">#REF!</definedName>
    <definedName name="item11.8" localSheetId="1">#REF!</definedName>
    <definedName name="item11.8">#REF!</definedName>
    <definedName name="item11.9" localSheetId="1">#REF!</definedName>
    <definedName name="item11.9">#REF!</definedName>
    <definedName name="item11_1">[26]Composição!$E$2078</definedName>
    <definedName name="item11_10">[26]Composição!$E$2391</definedName>
    <definedName name="item11_11">[26]Composição!$E$2424</definedName>
    <definedName name="item11_12">[26]Composição!$E$2435</definedName>
    <definedName name="item11_13">[26]Composição!$E$2447</definedName>
    <definedName name="item11_14">[26]Composição!$E$2458</definedName>
    <definedName name="item11_15">[26]Composição!$E$2507</definedName>
    <definedName name="item11_16">[26]Composição!$E$2518</definedName>
    <definedName name="item11_17">[26]Composição!$E$2529</definedName>
    <definedName name="item11_18">[26]Composição!$E$2547</definedName>
    <definedName name="item11_19">[26]Composição!$E$2558</definedName>
    <definedName name="item11_2">[26]Composição!$E$2095</definedName>
    <definedName name="item11_20">[26]Composição!$E$2569</definedName>
    <definedName name="item11_21">[26]Composição!$E$2583</definedName>
    <definedName name="item11_22">[26]Composição!$E$2626</definedName>
    <definedName name="item11_23">[26]Composição!$E$2642</definedName>
    <definedName name="item11_24">[26]Composição!$E$2655</definedName>
    <definedName name="item11_25">[26]Composição!$E$2686</definedName>
    <definedName name="item11_26">[26]Composição!$E$2699</definedName>
    <definedName name="item11_27">[26]Composição!$E$2711</definedName>
    <definedName name="item11_28">[26]Composição!$E$2725</definedName>
    <definedName name="item11_3">[26]Composição!$E$2112</definedName>
    <definedName name="item11_4">[26]Composição!$E$2146</definedName>
    <definedName name="item11_7">[26]Composição!$E$2330</definedName>
    <definedName name="item11_8">[26]Composição!$E$2351</definedName>
    <definedName name="item11_9">[26]Composição!$E$2375</definedName>
    <definedName name="item12.0" localSheetId="1">#REF!</definedName>
    <definedName name="item12.0" localSheetId="3">#REF!</definedName>
    <definedName name="item12.0">#REF!</definedName>
    <definedName name="item12.1" localSheetId="1">#REF!</definedName>
    <definedName name="item12.1" localSheetId="3">#REF!</definedName>
    <definedName name="item12.1">#REF!</definedName>
    <definedName name="item12.10" localSheetId="1">#REF!</definedName>
    <definedName name="item12.10" localSheetId="3">#REF!</definedName>
    <definedName name="item12.10">#REF!</definedName>
    <definedName name="item12.11" localSheetId="1">#REF!</definedName>
    <definedName name="item12.11">#REF!</definedName>
    <definedName name="item12.12" localSheetId="1">#REF!</definedName>
    <definedName name="item12.12">#REF!</definedName>
    <definedName name="item12.13" localSheetId="1">#REF!</definedName>
    <definedName name="item12.13">#REF!</definedName>
    <definedName name="item12.14" localSheetId="1">#REF!</definedName>
    <definedName name="item12.14">#REF!</definedName>
    <definedName name="item12.15" localSheetId="1">#REF!</definedName>
    <definedName name="item12.15">#REF!</definedName>
    <definedName name="item12.16" localSheetId="1">#REF!</definedName>
    <definedName name="item12.16">#REF!</definedName>
    <definedName name="item12.17" localSheetId="1">#REF!</definedName>
    <definedName name="item12.17">#REF!</definedName>
    <definedName name="item12.18" localSheetId="1">#REF!</definedName>
    <definedName name="item12.18">#REF!</definedName>
    <definedName name="item12.19" localSheetId="1">#REF!</definedName>
    <definedName name="item12.19">#REF!</definedName>
    <definedName name="item12.2" localSheetId="1">#REF!</definedName>
    <definedName name="item12.2">#REF!</definedName>
    <definedName name="item12.20" localSheetId="1">#REF!</definedName>
    <definedName name="item12.20">#REF!</definedName>
    <definedName name="item12.21" localSheetId="1">#REF!</definedName>
    <definedName name="item12.21">#REF!</definedName>
    <definedName name="item12.22" localSheetId="1">#REF!</definedName>
    <definedName name="item12.22">#REF!</definedName>
    <definedName name="item12.23" localSheetId="1">#REF!</definedName>
    <definedName name="item12.23">#REF!</definedName>
    <definedName name="item12.24" localSheetId="1">#REF!</definedName>
    <definedName name="item12.24">#REF!</definedName>
    <definedName name="item12.25" localSheetId="1">#REF!</definedName>
    <definedName name="item12.25">#REF!</definedName>
    <definedName name="item12.26" localSheetId="1">#REF!</definedName>
    <definedName name="item12.26">#REF!</definedName>
    <definedName name="item12.27" localSheetId="1">#REF!</definedName>
    <definedName name="item12.27">#REF!</definedName>
    <definedName name="item12.3" localSheetId="1">#REF!</definedName>
    <definedName name="item12.3">#REF!</definedName>
    <definedName name="item12.4" localSheetId="1">#REF!</definedName>
    <definedName name="item12.4">#REF!</definedName>
    <definedName name="item12.5" localSheetId="1">#REF!</definedName>
    <definedName name="item12.5">#REF!</definedName>
    <definedName name="item12.6" localSheetId="1">#REF!</definedName>
    <definedName name="item12.6">#REF!</definedName>
    <definedName name="item12.7" localSheetId="1">#REF!</definedName>
    <definedName name="item12.7">#REF!</definedName>
    <definedName name="item12.8" localSheetId="1">#REF!</definedName>
    <definedName name="item12.8">#REF!</definedName>
    <definedName name="item12.9" localSheetId="1">#REF!</definedName>
    <definedName name="item12.9">#REF!</definedName>
    <definedName name="item12_1">[26]Composição!$E$2747</definedName>
    <definedName name="item12_10">[26]Composição!$E$2931</definedName>
    <definedName name="item12_11">[26]Composição!$E$2945</definedName>
    <definedName name="item12_12">[26]Composição!$E$2957</definedName>
    <definedName name="item12_13">[26]Composição!$E$2978</definedName>
    <definedName name="item12_14">[26]Composição!$E$2992</definedName>
    <definedName name="item12_15">[26]Composição!$E$3005</definedName>
    <definedName name="item12_16">[26]Composição!$E$3018</definedName>
    <definedName name="item12_17">[26]Composição!$E$3043</definedName>
    <definedName name="item12_18">[26]Composição!$E$3061</definedName>
    <definedName name="item12_19">[26]Composição!$E$3079</definedName>
    <definedName name="item12_2">[26]Composição!$E$2766</definedName>
    <definedName name="item12_20">[26]Composição!$E$3106</definedName>
    <definedName name="item12_21">[26]Composição!$E$3124</definedName>
    <definedName name="item12_22">[26]Composição!$E$3135</definedName>
    <definedName name="item12_23">[26]Composição!$E$3146</definedName>
    <definedName name="item12_24">[26]Composição!$E$3162</definedName>
    <definedName name="item12_25">[26]Composição!$E$3172</definedName>
    <definedName name="item12_26">[26]Composição!$E$3192</definedName>
    <definedName name="item12_27">[26]Composição!$E$3205</definedName>
    <definedName name="item12_3">[26]Composição!$E$2792</definedName>
    <definedName name="item12_4">[26]Composição!$E$2813</definedName>
    <definedName name="item12_5">[26]Composição!$E$2831</definedName>
    <definedName name="item12_6">[26]Composição!$E$2857</definedName>
    <definedName name="item12_7">[26]Composição!$E$2876</definedName>
    <definedName name="item12_8">[26]Composição!$E$2894</definedName>
    <definedName name="item12_9">[26]Composição!$E$2915</definedName>
    <definedName name="item13.1" localSheetId="1">#REF!</definedName>
    <definedName name="item13.1" localSheetId="3">#REF!</definedName>
    <definedName name="item13.1">#REF!</definedName>
    <definedName name="item13.10" localSheetId="1">#REF!</definedName>
    <definedName name="item13.10" localSheetId="3">#REF!</definedName>
    <definedName name="item13.10">#REF!</definedName>
    <definedName name="item13.11" localSheetId="1">#REF!</definedName>
    <definedName name="item13.11" localSheetId="3">#REF!</definedName>
    <definedName name="item13.11">#REF!</definedName>
    <definedName name="item13.12" localSheetId="1">#REF!</definedName>
    <definedName name="item13.12">#REF!</definedName>
    <definedName name="item13.13" localSheetId="1">#REF!</definedName>
    <definedName name="item13.13">#REF!</definedName>
    <definedName name="item13.2" localSheetId="1">#REF!</definedName>
    <definedName name="item13.2">#REF!</definedName>
    <definedName name="item13.3" localSheetId="1">#REF!</definedName>
    <definedName name="item13.3">#REF!</definedName>
    <definedName name="item13.4" localSheetId="1">#REF!</definedName>
    <definedName name="item13.4">#REF!</definedName>
    <definedName name="item13.5" localSheetId="1">#REF!</definedName>
    <definedName name="item13.5">#REF!</definedName>
    <definedName name="item13.6" localSheetId="1">#REF!</definedName>
    <definedName name="item13.6">#REF!</definedName>
    <definedName name="item13.7" localSheetId="1">#REF!</definedName>
    <definedName name="item13.7">#REF!</definedName>
    <definedName name="item13.8" localSheetId="1">#REF!</definedName>
    <definedName name="item13.8">#REF!</definedName>
    <definedName name="item13.9" localSheetId="1">#REF!</definedName>
    <definedName name="item13.9">#REF!</definedName>
    <definedName name="item13_1">[26]Composição!$E$3248</definedName>
    <definedName name="item13_10">[26]Composição!$E$3361</definedName>
    <definedName name="item13_11">[26]Composição!$E$3374</definedName>
    <definedName name="item13_12">[26]Composição!$E$3385</definedName>
    <definedName name="item13_13">[26]Composição!$E$3399</definedName>
    <definedName name="item13_2">[26]Composição!$E$3260</definedName>
    <definedName name="item13_3">[26]Composição!$E$3272</definedName>
    <definedName name="item13_4">[26]Composição!$E$3284</definedName>
    <definedName name="item13_5">[26]Composição!$E$3298</definedName>
    <definedName name="item13_6">[26]Composição!$E$3311</definedName>
    <definedName name="item13_7">[26]Composição!$E$3324</definedName>
    <definedName name="item13_8">[26]Composição!$E$3336</definedName>
    <definedName name="item13_9">[26]Composição!$E$3350</definedName>
    <definedName name="item14.1" localSheetId="1">#REF!</definedName>
    <definedName name="item14.1" localSheetId="3">#REF!</definedName>
    <definedName name="item14.1">#REF!</definedName>
    <definedName name="item14.2" localSheetId="1">#REF!</definedName>
    <definedName name="item14.2" localSheetId="3">#REF!</definedName>
    <definedName name="item14.2">#REF!</definedName>
    <definedName name="item14.3" localSheetId="1">#REF!</definedName>
    <definedName name="item14.3" localSheetId="3">#REF!</definedName>
    <definedName name="item14.3">#REF!</definedName>
    <definedName name="item14.4" localSheetId="1">#REF!</definedName>
    <definedName name="item14.4">#REF!</definedName>
    <definedName name="item14.5" localSheetId="1">#REF!</definedName>
    <definedName name="item14.5">#REF!</definedName>
    <definedName name="item14.6" localSheetId="1">#REF!</definedName>
    <definedName name="item14.6">#REF!</definedName>
    <definedName name="item14_1">[26]Composição!$E$3426</definedName>
    <definedName name="item14_2">[26]Composição!$E$3437</definedName>
    <definedName name="item14_3">[26]Composição!$E$3449</definedName>
    <definedName name="item14_4">[26]Composição!$E$3460</definedName>
    <definedName name="item14_5">[26]Composição!$E$3470</definedName>
    <definedName name="item14_6">[26]Composição!$E$3480</definedName>
    <definedName name="item15.1" localSheetId="1">#REF!</definedName>
    <definedName name="item15.1" localSheetId="3">#REF!</definedName>
    <definedName name="item15.1">#REF!</definedName>
    <definedName name="item15.10" localSheetId="1">#REF!</definedName>
    <definedName name="item15.10" localSheetId="3">#REF!</definedName>
    <definedName name="item15.10">#REF!</definedName>
    <definedName name="item15.11" localSheetId="1">#REF!</definedName>
    <definedName name="item15.11" localSheetId="3">#REF!</definedName>
    <definedName name="item15.11">#REF!</definedName>
    <definedName name="item15.12" localSheetId="1">#REF!</definedName>
    <definedName name="item15.12">#REF!</definedName>
    <definedName name="item15.13" localSheetId="1">#REF!</definedName>
    <definedName name="item15.13">#REF!</definedName>
    <definedName name="item15.2" localSheetId="1">#REF!</definedName>
    <definedName name="item15.2">#REF!</definedName>
    <definedName name="item15.3" localSheetId="1">#REF!</definedName>
    <definedName name="item15.3">#REF!</definedName>
    <definedName name="item15.4" localSheetId="1">#REF!</definedName>
    <definedName name="item15.4">#REF!</definedName>
    <definedName name="item15.5" localSheetId="1">#REF!</definedName>
    <definedName name="item15.5">#REF!</definedName>
    <definedName name="item15.6" localSheetId="1">#REF!</definedName>
    <definedName name="item15.6">#REF!</definedName>
    <definedName name="item15.7" localSheetId="1">#REF!</definedName>
    <definedName name="item15.7">#REF!</definedName>
    <definedName name="item15.8" localSheetId="1">#REF!</definedName>
    <definedName name="item15.8">#REF!</definedName>
    <definedName name="item15.9" localSheetId="1">#REF!</definedName>
    <definedName name="item15.9">#REF!</definedName>
    <definedName name="item15_1">[26]Composição!$E$3493</definedName>
    <definedName name="item15_10">[26]Composição!$E$3640</definedName>
    <definedName name="item15_11">[26]Composição!$E$3653</definedName>
    <definedName name="item15_12" localSheetId="1">[27]COMPOSIÇÃO!#REF!</definedName>
    <definedName name="item15_12" localSheetId="3">[27]COMPOSIÇÃO!#REF!</definedName>
    <definedName name="item15_12">[27]COMPOSIÇÃO!#REF!</definedName>
    <definedName name="item15_13" localSheetId="1">[27]COMPOSIÇÃO!#REF!</definedName>
    <definedName name="item15_13" localSheetId="3">[27]COMPOSIÇÃO!#REF!</definedName>
    <definedName name="item15_13">[27]COMPOSIÇÃO!#REF!</definedName>
    <definedName name="item15_2">[26]Composição!$E$3500</definedName>
    <definedName name="item15_3">[26]Composição!$E$3516</definedName>
    <definedName name="item15_4">[26]Composição!$E$3532</definedName>
    <definedName name="item15_5">[26]Composição!$E$3548</definedName>
    <definedName name="item15_6">[26]Composição!$E$3563</definedName>
    <definedName name="item15_7">[26]Composição!$E$3586</definedName>
    <definedName name="item15_8">[26]Composição!$E$3611</definedName>
    <definedName name="item15_9">[26]Composição!$E$3624</definedName>
    <definedName name="item2.1" localSheetId="1">#REF!</definedName>
    <definedName name="item2.1" localSheetId="3">#REF!</definedName>
    <definedName name="item2.1">#REF!</definedName>
    <definedName name="item2.10" localSheetId="1">#REF!</definedName>
    <definedName name="item2.10" localSheetId="3">#REF!</definedName>
    <definedName name="item2.10">#REF!</definedName>
    <definedName name="item2.11" localSheetId="1">#REF!</definedName>
    <definedName name="item2.11" localSheetId="3">#REF!</definedName>
    <definedName name="item2.11">#REF!</definedName>
    <definedName name="item2.12" localSheetId="1">#REF!</definedName>
    <definedName name="item2.12">#REF!</definedName>
    <definedName name="item2.13" localSheetId="1">#REF!</definedName>
    <definedName name="item2.13">#REF!</definedName>
    <definedName name="item2.14" localSheetId="1">#REF!</definedName>
    <definedName name="item2.14">#REF!</definedName>
    <definedName name="item2.15" localSheetId="1">#REF!</definedName>
    <definedName name="item2.15">#REF!</definedName>
    <definedName name="item2.16" localSheetId="1">#REF!</definedName>
    <definedName name="item2.16">#REF!</definedName>
    <definedName name="item2.17" localSheetId="1">#REF!</definedName>
    <definedName name="item2.17">#REF!</definedName>
    <definedName name="item2.18" localSheetId="1">#REF!</definedName>
    <definedName name="item2.18">#REF!</definedName>
    <definedName name="item2.19" localSheetId="1">#REF!</definedName>
    <definedName name="item2.19">#REF!</definedName>
    <definedName name="item2.2" localSheetId="1">#REF!</definedName>
    <definedName name="item2.2">#REF!</definedName>
    <definedName name="item2.20" localSheetId="1">#REF!</definedName>
    <definedName name="item2.20">#REF!</definedName>
    <definedName name="item2.21" localSheetId="1">#REF!</definedName>
    <definedName name="item2.21">#REF!</definedName>
    <definedName name="item2.22" localSheetId="1">#REF!</definedName>
    <definedName name="item2.22">#REF!</definedName>
    <definedName name="item2.23" localSheetId="1">#REF!</definedName>
    <definedName name="item2.23">#REF!</definedName>
    <definedName name="item2.24" localSheetId="1">#REF!</definedName>
    <definedName name="item2.24">#REF!</definedName>
    <definedName name="item2.25" localSheetId="1">#REF!</definedName>
    <definedName name="item2.25">#REF!</definedName>
    <definedName name="item2.26" localSheetId="1">#REF!</definedName>
    <definedName name="item2.26">#REF!</definedName>
    <definedName name="item2.27" localSheetId="1">#REF!</definedName>
    <definedName name="item2.27">#REF!</definedName>
    <definedName name="item2.3" localSheetId="1">#REF!</definedName>
    <definedName name="item2.3">#REF!</definedName>
    <definedName name="item2.4" localSheetId="1">#REF!</definedName>
    <definedName name="item2.4">#REF!</definedName>
    <definedName name="item2.5" localSheetId="1">#REF!</definedName>
    <definedName name="item2.5">#REF!</definedName>
    <definedName name="item2.6" localSheetId="1">#REF!</definedName>
    <definedName name="item2.6">#REF!</definedName>
    <definedName name="item2.7" localSheetId="1">#REF!</definedName>
    <definedName name="item2.7">#REF!</definedName>
    <definedName name="item2.8" localSheetId="1">#REF!</definedName>
    <definedName name="item2.8">#REF!</definedName>
    <definedName name="item2.9" localSheetId="1">#REF!</definedName>
    <definedName name="item2.9">#REF!</definedName>
    <definedName name="item2_1">[26]Composição!$E$108</definedName>
    <definedName name="item2_10">[26]Composição!$E$188</definedName>
    <definedName name="item2_11">[26]Composição!$E$197</definedName>
    <definedName name="item2_12">[26]Composição!$E$206</definedName>
    <definedName name="item2_13">[26]Composição!$E$230</definedName>
    <definedName name="item2_14">[26]Composição!$E$239</definedName>
    <definedName name="item2_15">[26]Composição!$E$248</definedName>
    <definedName name="item2_16">[26]Composição!$E$260</definedName>
    <definedName name="item2_17">[26]Composição!$E$269</definedName>
    <definedName name="item2_18">[26]Composição!$E$278</definedName>
    <definedName name="item2_19">[26]Composição!$E$287</definedName>
    <definedName name="item2_2">[26]Composição!$E$117</definedName>
    <definedName name="item2_21">[26]Composição!$E$305</definedName>
    <definedName name="item2_22">[26]Composição!$E$312</definedName>
    <definedName name="item2_23">[26]Composição!$E$323</definedName>
    <definedName name="item2_24">[26]Composição!$E$332</definedName>
    <definedName name="item2_25">[26]Composição!$E$341</definedName>
    <definedName name="item2_26">[26]Composição!$E$350</definedName>
    <definedName name="item2_27">[26]Composição!$E$360</definedName>
    <definedName name="item2_3">[26]Composição!$E$126</definedName>
    <definedName name="item2_4">[26]Composição!$E$135</definedName>
    <definedName name="item2_5">[26]Composição!$E$144</definedName>
    <definedName name="item2_6">[26]Composição!$E$153</definedName>
    <definedName name="item2_7">[26]Composição!$E$162</definedName>
    <definedName name="item2_8">[26]Composição!$E$171</definedName>
    <definedName name="item2_9">[26]Composição!$E$180</definedName>
    <definedName name="item3">[25]Plan1!$J$30</definedName>
    <definedName name="item3.1" localSheetId="1">#REF!</definedName>
    <definedName name="item3.1" localSheetId="3">#REF!</definedName>
    <definedName name="item3.1">#REF!</definedName>
    <definedName name="item3.2" localSheetId="1">#REF!</definedName>
    <definedName name="item3.2" localSheetId="3">#REF!</definedName>
    <definedName name="item3.2">#REF!</definedName>
    <definedName name="item3.3" localSheetId="1">#REF!</definedName>
    <definedName name="item3.3" localSheetId="3">#REF!</definedName>
    <definedName name="item3.3">#REF!</definedName>
    <definedName name="item3_1">[26]Composição!$E$433</definedName>
    <definedName name="item3_2">[26]Composição!$E$442</definedName>
    <definedName name="item3_3">[26]Composição!$E$452</definedName>
    <definedName name="item4">[25]Plan1!$J$39</definedName>
    <definedName name="item4.1" localSheetId="1">#REF!</definedName>
    <definedName name="item4.1" localSheetId="3">#REF!</definedName>
    <definedName name="item4.1">#REF!</definedName>
    <definedName name="item4.2" localSheetId="1">#REF!</definedName>
    <definedName name="item4.2" localSheetId="3">#REF!</definedName>
    <definedName name="item4.2">#REF!</definedName>
    <definedName name="item4.3" localSheetId="1">#REF!</definedName>
    <definedName name="item4.3" localSheetId="3">#REF!</definedName>
    <definedName name="item4.3">#REF!</definedName>
    <definedName name="item4.4" localSheetId="1">#REF!</definedName>
    <definedName name="item4.4">#REF!</definedName>
    <definedName name="item4.5" localSheetId="1">#REF!</definedName>
    <definedName name="item4.5">#REF!</definedName>
    <definedName name="item4.6" localSheetId="1">#REF!</definedName>
    <definedName name="item4.6">#REF!</definedName>
    <definedName name="item4.7" localSheetId="1">#REF!</definedName>
    <definedName name="item4.7">#REF!</definedName>
    <definedName name="item4_1">[26]Composição!$E$477</definedName>
    <definedName name="item4_2">[26]Composição!$E$502</definedName>
    <definedName name="item4_3">[26]Composição!$E$516</definedName>
    <definedName name="item4_4">[26]Composição!$E$532</definedName>
    <definedName name="item4_5">[26]Composição!$E$564</definedName>
    <definedName name="item4_6">[26]Composição!$E$608</definedName>
    <definedName name="item4_7">[26]Composição!$E$633</definedName>
    <definedName name="item5.1" localSheetId="1">#REF!</definedName>
    <definedName name="item5.1" localSheetId="3">#REF!</definedName>
    <definedName name="item5.1">#REF!</definedName>
    <definedName name="item5.2" localSheetId="1">#REF!</definedName>
    <definedName name="item5.2" localSheetId="3">#REF!</definedName>
    <definedName name="item5.2">#REF!</definedName>
    <definedName name="item5.3" localSheetId="1">#REF!</definedName>
    <definedName name="item5.3" localSheetId="3">#REF!</definedName>
    <definedName name="item5.3">#REF!</definedName>
    <definedName name="item5.4" localSheetId="1">#REF!</definedName>
    <definedName name="item5.4">#REF!</definedName>
    <definedName name="item5.5" localSheetId="1">#REF!</definedName>
    <definedName name="item5.5">#REF!</definedName>
    <definedName name="item5.6" localSheetId="1">#REF!</definedName>
    <definedName name="item5.6">#REF!</definedName>
    <definedName name="item5.7" localSheetId="1">#REF!</definedName>
    <definedName name="item5.7">#REF!</definedName>
    <definedName name="item5_1">[26]Composição!$E$659</definedName>
    <definedName name="item5_2">[26]Composição!$E$679</definedName>
    <definedName name="item5_3">[26]Composição!$E$707</definedName>
    <definedName name="item5_4">[26]Composição!$E$733</definedName>
    <definedName name="item5_5">[26]Composição!$E$750</definedName>
    <definedName name="item5_6">[26]Composição!$E$769</definedName>
    <definedName name="item5_7">[26]Composição!$E$788</definedName>
    <definedName name="item6.1" localSheetId="1">#REF!</definedName>
    <definedName name="item6.1" localSheetId="3">#REF!</definedName>
    <definedName name="item6.1">#REF!</definedName>
    <definedName name="item6.2" localSheetId="1">#REF!</definedName>
    <definedName name="item6.2" localSheetId="3">#REF!</definedName>
    <definedName name="item6.2">#REF!</definedName>
    <definedName name="item6.3" localSheetId="1">#REF!</definedName>
    <definedName name="item6.3" localSheetId="3">#REF!</definedName>
    <definedName name="item6.3">#REF!</definedName>
    <definedName name="item6.4" localSheetId="1">#REF!</definedName>
    <definedName name="item6.4">#REF!</definedName>
    <definedName name="item6.5" localSheetId="1">#REF!</definedName>
    <definedName name="item6.5">#REF!</definedName>
    <definedName name="item6_1">[26]Composição!$E$969</definedName>
    <definedName name="item6_2">[26]Composição!$E$983</definedName>
    <definedName name="item6_3">[26]Composição!$E$996</definedName>
    <definedName name="item6_4">[26]Composição!$E$1011</definedName>
    <definedName name="item6_5">[26]Composição!$E$1024</definedName>
    <definedName name="item7.1" localSheetId="1">#REF!</definedName>
    <definedName name="item7.1" localSheetId="3">#REF!</definedName>
    <definedName name="item7.1">#REF!</definedName>
    <definedName name="item7.10" localSheetId="1">#REF!</definedName>
    <definedName name="item7.10" localSheetId="3">#REF!</definedName>
    <definedName name="item7.10">#REF!</definedName>
    <definedName name="item7.11" localSheetId="1">#REF!</definedName>
    <definedName name="item7.11" localSheetId="3">#REF!</definedName>
    <definedName name="item7.11">#REF!</definedName>
    <definedName name="item7.12" localSheetId="1">#REF!</definedName>
    <definedName name="item7.12">#REF!</definedName>
    <definedName name="item7.13" localSheetId="1">#REF!</definedName>
    <definedName name="item7.13">#REF!</definedName>
    <definedName name="item7.14" localSheetId="1">#REF!</definedName>
    <definedName name="item7.14">#REF!</definedName>
    <definedName name="item7.15" localSheetId="1">#REF!</definedName>
    <definedName name="item7.15">#REF!</definedName>
    <definedName name="item7.16" localSheetId="1">#REF!</definedName>
    <definedName name="item7.16">#REF!</definedName>
    <definedName name="item7.17" localSheetId="1">#REF!</definedName>
    <definedName name="item7.17">#REF!</definedName>
    <definedName name="item7.18" localSheetId="1">#REF!</definedName>
    <definedName name="item7.18">#REF!</definedName>
    <definedName name="item7.19" localSheetId="1">#REF!</definedName>
    <definedName name="item7.19">#REF!</definedName>
    <definedName name="item7.2" localSheetId="1">#REF!</definedName>
    <definedName name="item7.2">#REF!</definedName>
    <definedName name="item7.3" localSheetId="1">#REF!</definedName>
    <definedName name="item7.3">#REF!</definedName>
    <definedName name="item7.4" localSheetId="1">#REF!</definedName>
    <definedName name="item7.4">#REF!</definedName>
    <definedName name="item7.5" localSheetId="1">#REF!</definedName>
    <definedName name="item7.5">#REF!</definedName>
    <definedName name="item7.6" localSheetId="1">#REF!</definedName>
    <definedName name="item7.6">#REF!</definedName>
    <definedName name="item7.7" localSheetId="1">#REF!</definedName>
    <definedName name="item7.7">#REF!</definedName>
    <definedName name="item7.8" localSheetId="1">#REF!</definedName>
    <definedName name="item7.8">#REF!</definedName>
    <definedName name="item7.9" localSheetId="1">#REF!</definedName>
    <definedName name="item7.9">#REF!</definedName>
    <definedName name="item7_1">[26]Composição!$E$1050</definedName>
    <definedName name="item7_10">[26]Composição!$E$1174</definedName>
    <definedName name="item7_11">[26]Composição!$E$1185</definedName>
    <definedName name="item7_12">[26]Composição!$E$1199</definedName>
    <definedName name="item7_13">[26]Composição!$E$1212</definedName>
    <definedName name="item7_14">[26]Composição!$E$1223</definedName>
    <definedName name="item7_15">[26]Composição!$E$1234</definedName>
    <definedName name="item7_16">[26]Composição!$E$1245</definedName>
    <definedName name="item7_17">[26]Composição!$E$1281</definedName>
    <definedName name="item7_18">[26]Composição!$E$1295</definedName>
    <definedName name="item7_19">[26]Composição!$E$1309</definedName>
    <definedName name="item7_2">[26]Composição!$E$1061</definedName>
    <definedName name="item7_3">[26]Composição!$E$1074</definedName>
    <definedName name="item7_4">[26]Composição!$E$1088</definedName>
    <definedName name="item7_5">[26]Composição!$E$1102</definedName>
    <definedName name="item7_6">[26]Composição!$E$1119</definedName>
    <definedName name="item7_7">[26]Composição!$E$1134</definedName>
    <definedName name="item7_8">[26]Composição!$E$1152</definedName>
    <definedName name="item7_9">[26]Composição!$E$1163</definedName>
    <definedName name="item8.1" localSheetId="1">#REF!</definedName>
    <definedName name="item8.1" localSheetId="3">#REF!</definedName>
    <definedName name="item8.1">#REF!</definedName>
    <definedName name="item8.2" localSheetId="1">#REF!</definedName>
    <definedName name="item8.2" localSheetId="3">#REF!</definedName>
    <definedName name="item8.2">#REF!</definedName>
    <definedName name="item8.3" localSheetId="1">#REF!</definedName>
    <definedName name="item8.3" localSheetId="3">#REF!</definedName>
    <definedName name="item8.3">#REF!</definedName>
    <definedName name="item8.4" localSheetId="1">#REF!</definedName>
    <definedName name="item8.4">#REF!</definedName>
    <definedName name="item8.5" localSheetId="1">#REF!</definedName>
    <definedName name="item8.5">#REF!</definedName>
    <definedName name="item8.6" localSheetId="1">#REF!</definedName>
    <definedName name="item8.6">#REF!</definedName>
    <definedName name="item8_1">[26]Composição!$E$1323</definedName>
    <definedName name="item8_2">[26]Composição!$E$1339</definedName>
    <definedName name="item8_3">[26]Composição!$E$1352</definedName>
    <definedName name="item8_4">[26]Composição!$E$1365</definedName>
    <definedName name="item8_5">[26]Composição!$E$1378</definedName>
    <definedName name="item8_6">[26]Composição!$E$1391</definedName>
    <definedName name="item9.1" localSheetId="1">#REF!</definedName>
    <definedName name="item9.1" localSheetId="3">#REF!</definedName>
    <definedName name="item9.1">#REF!</definedName>
    <definedName name="item9.2" localSheetId="1">#REF!</definedName>
    <definedName name="item9.2" localSheetId="3">#REF!</definedName>
    <definedName name="item9.2">#REF!</definedName>
    <definedName name="item9.3" localSheetId="1">#REF!</definedName>
    <definedName name="item9.3" localSheetId="3">#REF!</definedName>
    <definedName name="item9.3">#REF!</definedName>
    <definedName name="item9.4" localSheetId="1">#REF!</definedName>
    <definedName name="item9.4">#REF!</definedName>
    <definedName name="item9.5" localSheetId="1">#REF!</definedName>
    <definedName name="item9.5">#REF!</definedName>
    <definedName name="item9.6" localSheetId="1">#REF!</definedName>
    <definedName name="item9.6">#REF!</definedName>
    <definedName name="item9.7" localSheetId="1">#REF!</definedName>
    <definedName name="item9.7">#REF!</definedName>
    <definedName name="item9.8" localSheetId="1">#REF!</definedName>
    <definedName name="item9.8">#REF!</definedName>
    <definedName name="item9.9" localSheetId="1">#REF!</definedName>
    <definedName name="item9.9">#REF!</definedName>
    <definedName name="item9_1">[26]Composição!$E$1430</definedName>
    <definedName name="item9_2">[26]Composição!$E$1443</definedName>
    <definedName name="item9_3">[26]Composição!$E$1455</definedName>
    <definedName name="item9_4">[26]Composição!$E$1467</definedName>
    <definedName name="item9_5">[26]Composição!$E$1480</definedName>
    <definedName name="item9_6">[26]Composição!$E$1508</definedName>
    <definedName name="item9_7">[26]Composição!$E$1523</definedName>
    <definedName name="item9_8">[26]Composição!$E$1537</definedName>
    <definedName name="item9_9">[26]Composição!$E$1550</definedName>
    <definedName name="itm10.2" localSheetId="1">#REF!</definedName>
    <definedName name="itm10.2" localSheetId="3">#REF!</definedName>
    <definedName name="itm10.2">#REF!</definedName>
    <definedName name="Jd" localSheetId="1">#REF!</definedName>
    <definedName name="Jd" localSheetId="3">#REF!</definedName>
    <definedName name="Jd">#REF!</definedName>
    <definedName name="JESUS" localSheetId="1">'[8]Refor Out_ 2001 _ BDI_20_ Ajust'!#REF!</definedName>
    <definedName name="JESUS" localSheetId="3">'[8]Refor Out_ 2001 _ BDI_20_ Ajust'!#REF!</definedName>
    <definedName name="JESUS">'[8]Refor Out_ 2001 _ BDI_20_ Ajust'!#REF!</definedName>
    <definedName name="JHJHJ" localSheetId="3" hidden="1">{#N/A,#N/A,FALSE,"MO (2)"}</definedName>
    <definedName name="JHJHJ" hidden="1">{#N/A,#N/A,FALSE,"MO (2)"}</definedName>
    <definedName name="JJ" localSheetId="1">#REF!</definedName>
    <definedName name="JJ" localSheetId="3">#REF!</definedName>
    <definedName name="JJ">#REF!</definedName>
    <definedName name="JJJ" localSheetId="1">#REF!</definedName>
    <definedName name="JJJ" localSheetId="3">#REF!</definedName>
    <definedName name="JJJ">#REF!</definedName>
    <definedName name="jklfhsiure564y68909" localSheetId="1">#REF!</definedName>
    <definedName name="jklfhsiure564y68909" localSheetId="3">#REF!</definedName>
    <definedName name="jklfhsiure564y68909">#REF!</definedName>
    <definedName name="Jm" localSheetId="1">#REF!</definedName>
    <definedName name="Jm">#REF!</definedName>
    <definedName name="JUG" localSheetId="1">[1]Reforma!#REF!</definedName>
    <definedName name="JUG" localSheetId="3">[1]Reforma!#REF!</definedName>
    <definedName name="JUG">[1]Reforma!#REF!</definedName>
    <definedName name="K1_" localSheetId="1">#REF!</definedName>
    <definedName name="K1_" localSheetId="3">#REF!</definedName>
    <definedName name="K1_">#REF!</definedName>
    <definedName name="K2_" localSheetId="1">#REF!</definedName>
    <definedName name="K2_" localSheetId="3">#REF!</definedName>
    <definedName name="K2_">#REF!</definedName>
    <definedName name="K3_" localSheetId="1">#REF!</definedName>
    <definedName name="K3_" localSheetId="3">#REF!</definedName>
    <definedName name="K3_">#REF!</definedName>
    <definedName name="key" localSheetId="1" hidden="1">#REF!</definedName>
    <definedName name="key" hidden="1">#REF!</definedName>
    <definedName name="KKK" localSheetId="1">#REF!</definedName>
    <definedName name="KKK">#REF!</definedName>
    <definedName name="KLAGHOLGA" localSheetId="1">#REF!</definedName>
    <definedName name="KLAGHOLGA">#REF!</definedName>
    <definedName name="koae" localSheetId="1">#REF!</definedName>
    <definedName name="koae">#REF!</definedName>
    <definedName name="kpavi" localSheetId="1">#REF!</definedName>
    <definedName name="kpavi">#REF!</definedName>
    <definedName name="kterra" localSheetId="1">#REF!</definedName>
    <definedName name="kterra">#REF!</definedName>
    <definedName name="LAPIS" localSheetId="1">#REF!</definedName>
    <definedName name="LAPIS">#REF!</definedName>
    <definedName name="LARGURAS" localSheetId="1">#REF!</definedName>
    <definedName name="LARGURAS">#REF!</definedName>
    <definedName name="LASTRO_CONCRETO" localSheetId="1">#REF!</definedName>
    <definedName name="LASTRO_CONCRETO">#REF!</definedName>
    <definedName name="LASTRO_EMISS3_S" localSheetId="1">#REF!</definedName>
    <definedName name="LASTRO_EMISS3_S">#REF!</definedName>
    <definedName name="LDI" localSheetId="1">#REF!</definedName>
    <definedName name="LDI">#REF!</definedName>
    <definedName name="Lei" localSheetId="1" hidden="1">#REF!</definedName>
    <definedName name="Lei" hidden="1">#REF!</definedName>
    <definedName name="Leis" localSheetId="1">#REF!</definedName>
    <definedName name="Leis">#REF!</definedName>
    <definedName name="LI" localSheetId="1">#REF!</definedName>
    <definedName name="LI">#REF!</definedName>
    <definedName name="LIG_PRED_SERV" localSheetId="1">#REF!</definedName>
    <definedName name="LIG_PRED_SERV">#REF!</definedName>
    <definedName name="LIG_PREDIAIS_MAT" localSheetId="1">#REF!</definedName>
    <definedName name="LIG_PREDIAIS_MAT">#REF!</definedName>
    <definedName name="LIGAÇÃO_PREDIAL_MATERIAL">'[13]ligação predial'!$H$19</definedName>
    <definedName name="LIGAÇÃO_PREDIAL_SERVIÇOS">'[13]ligação predial'!$H$9</definedName>
    <definedName name="LIGAÇÕES" localSheetId="1">#REF!</definedName>
    <definedName name="LIGAÇÕES" localSheetId="3">#REF!</definedName>
    <definedName name="LIGAÇÕES">#REF!</definedName>
    <definedName name="LILASDRENA" localSheetId="1">#REF!</definedName>
    <definedName name="LILASDRENA" localSheetId="3">#REF!</definedName>
    <definedName name="LILASDRENA">#REF!</definedName>
    <definedName name="LL" localSheetId="1">#REF!</definedName>
    <definedName name="LL" localSheetId="3">#REF!</definedName>
    <definedName name="LL">#REF!</definedName>
    <definedName name="LLL" localSheetId="1">#REF!</definedName>
    <definedName name="LLL">#REF!</definedName>
    <definedName name="LOC_EMISS3" localSheetId="1">#REF!</definedName>
    <definedName name="LOC_EMISS3">#REF!</definedName>
    <definedName name="LOCAÇÃO" localSheetId="1">#REF!</definedName>
    <definedName name="LOCAÇÃO">#REF!</definedName>
    <definedName name="LOCAÇÃO_EMISS" localSheetId="1">#REF!</definedName>
    <definedName name="LOCAÇÃO_EMISS">#REF!</definedName>
    <definedName name="LOCAÇÃO_EMISS2" localSheetId="1">#REF!</definedName>
    <definedName name="LOCAÇÃO_EMISS2">#REF!</definedName>
    <definedName name="Local" localSheetId="1">#REF!</definedName>
    <definedName name="Local">#REF!</definedName>
    <definedName name="LOTES" localSheetId="1">#REF!</definedName>
    <definedName name="LOTES">#REF!</definedName>
    <definedName name="Louças_acessórios" localSheetId="1">#REF!</definedName>
    <definedName name="Louças_acessórios">#REF!</definedName>
    <definedName name="LS" localSheetId="1">#REF!</definedName>
    <definedName name="LS">#REF!</definedName>
    <definedName name="Lucro" localSheetId="1">#REF!</definedName>
    <definedName name="Lucro">#REF!</definedName>
    <definedName name="m" localSheetId="1">#REF!</definedName>
    <definedName name="m">#REF!</definedName>
    <definedName name="MACIO" localSheetId="1">#REF!</definedName>
    <definedName name="MACIO">#REF!</definedName>
    <definedName name="maconha" localSheetId="1">#REF!</definedName>
    <definedName name="maconha">#REF!</definedName>
    <definedName name="MACONHA2" localSheetId="1">#REF!</definedName>
    <definedName name="MACONHA2">#REF!</definedName>
    <definedName name="MACROS" localSheetId="1">#REF!</definedName>
    <definedName name="MACROS">#REF!</definedName>
    <definedName name="MAR" localSheetId="1">[1]Reforma!#REF!</definedName>
    <definedName name="MAR" localSheetId="3">[1]Reforma!#REF!</definedName>
    <definedName name="MAR">[1]Reforma!#REF!</definedName>
    <definedName name="Marcio" localSheetId="1">#REF!</definedName>
    <definedName name="Marcio" localSheetId="3">#REF!</definedName>
    <definedName name="Marcio">#REF!</definedName>
    <definedName name="mario" localSheetId="1">#REF!</definedName>
    <definedName name="mario" localSheetId="3">#REF!</definedName>
    <definedName name="mario">#REF!</definedName>
    <definedName name="MAT" localSheetId="1">#REF!</definedName>
    <definedName name="MAT" localSheetId="3">#REF!</definedName>
    <definedName name="MAT">#REF!</definedName>
    <definedName name="materiais" localSheetId="1">[1]Reforma!#REF!</definedName>
    <definedName name="materiais" localSheetId="3">[1]Reforma!#REF!</definedName>
    <definedName name="materiais">[1]Reforma!#REF!</definedName>
    <definedName name="MATRIZlimpa" localSheetId="1">#REF!</definedName>
    <definedName name="MATRIZlimpa" localSheetId="3">#REF!</definedName>
    <definedName name="MATRIZlimpa">#REF!</definedName>
    <definedName name="MCSDLOEP" localSheetId="1">#REF!</definedName>
    <definedName name="MCSDLOEP" localSheetId="3">#REF!</definedName>
    <definedName name="MCSDLOEP">#REF!</definedName>
    <definedName name="Medição" localSheetId="1">#REF!</definedName>
    <definedName name="Medição" localSheetId="3">#REF!</definedName>
    <definedName name="Medição">#REF!</definedName>
    <definedName name="MEIO_FIO" localSheetId="1">#REF!</definedName>
    <definedName name="MEIO_FIO">#REF!</definedName>
    <definedName name="MEMORIA" localSheetId="1">#REF!</definedName>
    <definedName name="MEMORIA">#REF!</definedName>
    <definedName name="MEMÓRIACAMPO2" localSheetId="3">'RF 01'!MEMÓRIACAMPO2</definedName>
    <definedName name="MEMÓRIACAMPO2">[0]!MEMÓRIACAMPO2</definedName>
    <definedName name="MESALOA" localSheetId="1">#REF!</definedName>
    <definedName name="MESALOA" localSheetId="3">#REF!</definedName>
    <definedName name="MESALOA">#REF!</definedName>
    <definedName name="Meu" localSheetId="1">#REF!</definedName>
    <definedName name="Meu" localSheetId="3">#REF!</definedName>
    <definedName name="Meu">#REF!</definedName>
    <definedName name="MICHAEL" localSheetId="1">#REF!</definedName>
    <definedName name="MICHAEL" localSheetId="3">#REF!</definedName>
    <definedName name="MICHAEL">#REF!</definedName>
    <definedName name="min." localSheetId="1">#REF!</definedName>
    <definedName name="min.">#REF!</definedName>
    <definedName name="MKJI" localSheetId="1">[1]Reforma!#REF!</definedName>
    <definedName name="MKJI" localSheetId="3">[1]Reforma!#REF!</definedName>
    <definedName name="MKJI">[1]Reforma!#REF!</definedName>
    <definedName name="MM" localSheetId="1">#REF!</definedName>
    <definedName name="MM" localSheetId="3">#REF!</definedName>
    <definedName name="MM">#REF!</definedName>
    <definedName name="MMM" localSheetId="1">#REF!</definedName>
    <definedName name="MMM" localSheetId="3">#REF!</definedName>
    <definedName name="MMM">#REF!</definedName>
    <definedName name="MMMMMM" localSheetId="1">[1]Reforma!#REF!</definedName>
    <definedName name="MMMMMM" localSheetId="3">[1]Reforma!#REF!</definedName>
    <definedName name="MMMMMM">[1]Reforma!#REF!</definedName>
    <definedName name="MNAUIRIE" localSheetId="1">#REF!</definedName>
    <definedName name="MNAUIRIE" localSheetId="3">#REF!</definedName>
    <definedName name="MNAUIRIE">#REF!</definedName>
    <definedName name="MNDLEL" localSheetId="1">#REF!</definedName>
    <definedName name="MNDLEL" localSheetId="3">#REF!</definedName>
    <definedName name="MNDLEL">#REF!</definedName>
    <definedName name="MNK" localSheetId="1">[1]Reforma!#REF!</definedName>
    <definedName name="MNK">[1]Reforma!#REF!</definedName>
    <definedName name="MO" localSheetId="1">#REF!</definedName>
    <definedName name="MO" localSheetId="3">#REF!</definedName>
    <definedName name="MO">#REF!</definedName>
    <definedName name="mo_base">[4]Base!$U$39</definedName>
    <definedName name="mo_sub_base">'[4]Sub-base'!$U$36</definedName>
    <definedName name="módulo1.Extenso" localSheetId="3">'RF 01'!módulo1.Extenso</definedName>
    <definedName name="módulo1.Extenso">[0]!módulo1.Extenso</definedName>
    <definedName name="MOE" localSheetId="1">#REF!</definedName>
    <definedName name="MOE" localSheetId="3">#REF!</definedName>
    <definedName name="MOE">#REF!</definedName>
    <definedName name="MOH" localSheetId="1">#REF!</definedName>
    <definedName name="MOH" localSheetId="3">#REF!</definedName>
    <definedName name="MOH">#REF!</definedName>
    <definedName name="mono" localSheetId="3" hidden="1">{"'Plan1'!$A$8:$F$68","'Plan1'!$A$8:$F$68"}</definedName>
    <definedName name="mono" hidden="1">{"'Plan1'!$A$8:$F$68","'Plan1'!$A$8:$F$68"}</definedName>
    <definedName name="MOV_TERR_EMISS3_S" localSheetId="1">#REF!</definedName>
    <definedName name="MOV_TERR_EMISS3_S" localSheetId="3">#REF!</definedName>
    <definedName name="MOV_TERR_EMISS3_S">#REF!</definedName>
    <definedName name="MOV_TERRA" localSheetId="1">#REF!</definedName>
    <definedName name="MOV_TERRA" localSheetId="3">#REF!</definedName>
    <definedName name="MOV_TERRA">#REF!</definedName>
    <definedName name="MOV_TERRA_EMISS" localSheetId="1">#REF!</definedName>
    <definedName name="MOV_TERRA_EMISS">#REF!</definedName>
    <definedName name="MOV_TERRA_EMISS2" localSheetId="1">#REF!</definedName>
    <definedName name="MOV_TERRA_EMISS2">#REF!</definedName>
    <definedName name="MXNV" localSheetId="1">#REF!</definedName>
    <definedName name="MXNV">#REF!</definedName>
    <definedName name="n" localSheetId="1">#REF!</definedName>
    <definedName name="n">#REF!</definedName>
    <definedName name="nADA" localSheetId="1">#REF!</definedName>
    <definedName name="nADA">#REF!</definedName>
    <definedName name="NC">'[28]Orçamento Proposta 1'!$AO$1</definedName>
    <definedName name="ND">'[29]ENTRADA DE DADOS'!$D$5</definedName>
    <definedName name="neuza" localSheetId="1">[30]COMPOSIÇÃO!#REF!</definedName>
    <definedName name="neuza" localSheetId="3">[30]COMPOSIÇÃO!#REF!</definedName>
    <definedName name="neuza">[30]COMPOSIÇÃO!#REF!</definedName>
    <definedName name="NI">'[29]ENTRADA DE DADOS'!$E$5</definedName>
    <definedName name="NMMMN" localSheetId="1">[1]Reforma!#REF!</definedName>
    <definedName name="NMMMN" localSheetId="3">[1]Reforma!#REF!</definedName>
    <definedName name="NMMMN">[1]Reforma!#REF!</definedName>
    <definedName name="NN">'[29]ENTRADA DE DADOS'!$C$5</definedName>
    <definedName name="NNN" localSheetId="1">#REF!</definedName>
    <definedName name="NNN" localSheetId="3">#REF!</definedName>
    <definedName name="NNN">#REF!</definedName>
    <definedName name="NNNNNNNNNNNNNNNNNNNNNN" localSheetId="1">#REF!</definedName>
    <definedName name="NNNNNNNNNNNNNNNNNNNNNN" localSheetId="3">#REF!</definedName>
    <definedName name="NNNNNNNNNNNNNNNNNNNNNN">#REF!</definedName>
    <definedName name="nome" localSheetId="3" hidden="1">{#N/A,#N/A,FALSE,"MO (2)"}</definedName>
    <definedName name="nome" hidden="1">{#N/A,#N/A,FALSE,"MO (2)"}</definedName>
    <definedName name="NOME1" localSheetId="1">#REF!</definedName>
    <definedName name="NOME1" localSheetId="3">#REF!</definedName>
    <definedName name="NOME1">#REF!</definedName>
    <definedName name="NOME1_1" localSheetId="1">#REF!</definedName>
    <definedName name="NOME1_1" localSheetId="3">#REF!</definedName>
    <definedName name="NOME1_1">#REF!</definedName>
    <definedName name="NOME1_11" localSheetId="1">#REF!</definedName>
    <definedName name="NOME1_11" localSheetId="3">#REF!</definedName>
    <definedName name="NOME1_11">#REF!</definedName>
    <definedName name="NOME1_2" localSheetId="1">#REF!</definedName>
    <definedName name="NOME1_2">#REF!</definedName>
    <definedName name="NOME1_6" localSheetId="1">#REF!</definedName>
    <definedName name="NOME1_6">#REF!</definedName>
    <definedName name="nome2" localSheetId="1">#REF!</definedName>
    <definedName name="nome2">#REF!</definedName>
    <definedName name="nome3" localSheetId="1">#REF!</definedName>
    <definedName name="nome3">#REF!</definedName>
    <definedName name="NPNE" localSheetId="1">#REF!</definedName>
    <definedName name="NPNE">#REF!</definedName>
    <definedName name="ntde" localSheetId="3" hidden="1">{#N/A,#N/A,FALSE,"MO (2)"}</definedName>
    <definedName name="ntde" hidden="1">{#N/A,#N/A,FALSE,"MO (2)"}</definedName>
    <definedName name="NTEI" localSheetId="1">'[6]PRO-08'!#REF!</definedName>
    <definedName name="NTEI">'[6]PRO-08'!#REF!</definedName>
    <definedName name="num_linhas" localSheetId="1">#REF!</definedName>
    <definedName name="num_linhas" localSheetId="3">#REF!</definedName>
    <definedName name="num_linhas">#REF!</definedName>
    <definedName name="o" localSheetId="1">#REF!</definedName>
    <definedName name="o" localSheetId="3">#REF!</definedName>
    <definedName name="o">#REF!</definedName>
    <definedName name="oac" localSheetId="1">#REF!</definedName>
    <definedName name="oac" localSheetId="3">#REF!</definedName>
    <definedName name="oac">#REF!</definedName>
    <definedName name="oae" localSheetId="1">#REF!</definedName>
    <definedName name="oae">#REF!</definedName>
    <definedName name="OBRA" localSheetId="1">#REF!</definedName>
    <definedName name="OBRA">#REF!</definedName>
    <definedName name="ocom" localSheetId="1">#REF!</definedName>
    <definedName name="ocom">#REF!</definedName>
    <definedName name="OI" localSheetId="1">#REF!</definedName>
    <definedName name="OI">#REF!</definedName>
    <definedName name="OO" localSheetId="1">#REF!</definedName>
    <definedName name="OO">#REF!</definedName>
    <definedName name="OOO" localSheetId="1">#REF!</definedName>
    <definedName name="OOO">#REF!</definedName>
    <definedName name="OPA" localSheetId="1">'[6]PRO-08'!#REF!</definedName>
    <definedName name="OPA" localSheetId="3">'[6]PRO-08'!#REF!</definedName>
    <definedName name="OPA">'[6]PRO-08'!#REF!</definedName>
    <definedName name="OPERACAO" localSheetId="1">#REF!</definedName>
    <definedName name="OPERACAO" localSheetId="3">#REF!</definedName>
    <definedName name="OPERACAO">#REF!</definedName>
    <definedName name="Orçamento" localSheetId="1">#REF!</definedName>
    <definedName name="Orçamento" localSheetId="3">#REF!</definedName>
    <definedName name="Orçamento">#REF!</definedName>
    <definedName name="Orçamento_Básico" localSheetId="1">#REF!</definedName>
    <definedName name="Orçamento_Básico" localSheetId="3">#REF!</definedName>
    <definedName name="Orçamento_Básico">#REF!</definedName>
    <definedName name="OrçamentoTotal" localSheetId="1">#REF!</definedName>
    <definedName name="OrçamentoTotal">#REF!</definedName>
    <definedName name="ORLANDO" localSheetId="1">#REF!</definedName>
    <definedName name="ORLANDO">#REF!</definedName>
    <definedName name="orrlando" localSheetId="1">#REF!</definedName>
    <definedName name="orrlando">#REF!</definedName>
    <definedName name="p" localSheetId="1">#REF!</definedName>
    <definedName name="p">#REF!</definedName>
    <definedName name="Parcial" localSheetId="1">#REF!</definedName>
    <definedName name="Parcial">#REF!</definedName>
    <definedName name="PassaExtenso" localSheetId="1">[31]!PassaExtenso</definedName>
    <definedName name="PassaExtenso" localSheetId="3">[31]!PassaExtenso</definedName>
    <definedName name="PassaExtenso">[31]!PassaExtenso</definedName>
    <definedName name="PAV_EMISS3_S" localSheetId="1">#REF!</definedName>
    <definedName name="PAV_EMISS3_S" localSheetId="3">#REF!</definedName>
    <definedName name="PAV_EMISS3_S">#REF!</definedName>
    <definedName name="pavi" localSheetId="1">#REF!</definedName>
    <definedName name="pavi" localSheetId="3">#REF!</definedName>
    <definedName name="pavi">#REF!</definedName>
    <definedName name="PAVIM_EMISS" localSheetId="1">#REF!</definedName>
    <definedName name="PAVIM_EMISS" localSheetId="3">#REF!</definedName>
    <definedName name="PAVIM_EMISS">#REF!</definedName>
    <definedName name="PAVIM_EMISS2" localSheetId="1">#REF!</definedName>
    <definedName name="PAVIM_EMISS2">#REF!</definedName>
    <definedName name="PAVIMENTAÇÃO" localSheetId="1">#REF!</definedName>
    <definedName name="PAVIMENTAÇÃO">#REF!</definedName>
    <definedName name="Pavimento" localSheetId="1">#REF!</definedName>
    <definedName name="Pavimento">#REF!</definedName>
    <definedName name="PERCAPITA" localSheetId="1">#REF!</definedName>
    <definedName name="PERCAPITA">#REF!</definedName>
    <definedName name="PERIMETRO" localSheetId="1">#REF!</definedName>
    <definedName name="PERIMETRO">#REF!</definedName>
    <definedName name="pesquisa" localSheetId="1">#REF!</definedName>
    <definedName name="pesquisa">#REF!</definedName>
    <definedName name="Pia_cozinha" localSheetId="1">#REF!</definedName>
    <definedName name="Pia_cozinha">#REF!</definedName>
    <definedName name="Pilar" localSheetId="1">#REF!</definedName>
    <definedName name="Pilar">#REF!</definedName>
    <definedName name="PILHA" localSheetId="1">#REF!</definedName>
    <definedName name="PILHA">#REF!</definedName>
    <definedName name="Pintura_cal" localSheetId="1">#REF!</definedName>
    <definedName name="Pintura_cal">#REF!</definedName>
    <definedName name="Pintura_óleo" localSheetId="1">#REF!</definedName>
    <definedName name="Pintura_óleo">#REF!</definedName>
    <definedName name="Piso_cimentado" localSheetId="1">#REF!</definedName>
    <definedName name="Piso_cimentado">#REF!</definedName>
    <definedName name="PL" localSheetId="1">#REF!</definedName>
    <definedName name="PL">#REF!</definedName>
    <definedName name="PL_ABC" localSheetId="1">#REF!</definedName>
    <definedName name="PL_ABC">#REF!</definedName>
    <definedName name="Placa_de_cimento" localSheetId="1">#REF!</definedName>
    <definedName name="Placa_de_cimento">#REF!</definedName>
    <definedName name="PLACA_OBRA" localSheetId="1">#REF!</definedName>
    <definedName name="PLACA_OBRA">#REF!</definedName>
    <definedName name="Plan_ajustada" localSheetId="1">[32]Composição!#REF!</definedName>
    <definedName name="Plan_ajustada" localSheetId="3">[32]Composição!#REF!</definedName>
    <definedName name="Plan_ajustada">[32]Composição!#REF!</definedName>
    <definedName name="plan275" localSheetId="1">#REF!</definedName>
    <definedName name="plan275" localSheetId="3">#REF!</definedName>
    <definedName name="plan275">#REF!</definedName>
    <definedName name="PLANILHA" localSheetId="1">#REF!</definedName>
    <definedName name="PLANILHA" localSheetId="3">#REF!</definedName>
    <definedName name="PLANILHA">#REF!</definedName>
    <definedName name="plano" localSheetId="1">#REF!</definedName>
    <definedName name="plano" localSheetId="3">#REF!</definedName>
    <definedName name="plano">#REF!</definedName>
    <definedName name="PLNA" localSheetId="1">#REF!</definedName>
    <definedName name="PLNA">#REF!</definedName>
    <definedName name="PNE">[33]Orçamento!$AS$2</definedName>
    <definedName name="POBRE" localSheetId="1">#REF!</definedName>
    <definedName name="POBRE" localSheetId="3">#REF!</definedName>
    <definedName name="POBRE">#REF!</definedName>
    <definedName name="Poço" localSheetId="1">#REF!</definedName>
    <definedName name="Poço" localSheetId="3">#REF!</definedName>
    <definedName name="Poço">#REF!</definedName>
    <definedName name="POÇO_VISIT" localSheetId="1">#REF!</definedName>
    <definedName name="POÇO_VISIT" localSheetId="3">#REF!</definedName>
    <definedName name="POÇO_VISIT">#REF!</definedName>
    <definedName name="PORRA" localSheetId="1">#REF!</definedName>
    <definedName name="PORRA">#REF!</definedName>
    <definedName name="PP" localSheetId="1">#REF!</definedName>
    <definedName name="PP">#REF!</definedName>
    <definedName name="ppt_pistas_e_patios" localSheetId="1">#REF!</definedName>
    <definedName name="ppt_pistas_e_patios">#REF!</definedName>
    <definedName name="Preço_Unitário" localSheetId="1">#REF!</definedName>
    <definedName name="Preço_Unitário">#REF!</definedName>
    <definedName name="Print" localSheetId="1">[34]QuQuant!#REF!</definedName>
    <definedName name="Print" localSheetId="3">[34]QuQuant!#REF!</definedName>
    <definedName name="Print">[34]QuQuant!#REF!</definedName>
    <definedName name="PRINT_AREA" localSheetId="1">#REF!</definedName>
    <definedName name="PRINT_AREA" localSheetId="3">#REF!</definedName>
    <definedName name="PRINT_AREA">#REF!</definedName>
    <definedName name="PRINT_AREA_MI" localSheetId="1">#REF!</definedName>
    <definedName name="PRINT_AREA_MI" localSheetId="3">#REF!</definedName>
    <definedName name="PRINT_AREA_MI">#REF!</definedName>
    <definedName name="PRINT_TITLES" localSheetId="1">#REF!</definedName>
    <definedName name="PRINT_TITLES" localSheetId="3">#REF!</definedName>
    <definedName name="PRINT_TITLES">#REF!</definedName>
    <definedName name="PRINT_TITLES_MI" localSheetId="1">#REF!</definedName>
    <definedName name="PRINT_TITLES_MI">#REF!</definedName>
    <definedName name="pveg" localSheetId="3" hidden="1">{#N/A,#N/A,FALSE,"MO (2)"}</definedName>
    <definedName name="pveg" hidden="1">{#N/A,#N/A,FALSE,"MO (2)"}</definedName>
    <definedName name="Q" localSheetId="1">#REF!</definedName>
    <definedName name="Q" localSheetId="3">#REF!</definedName>
    <definedName name="Q">#REF!</definedName>
    <definedName name="QQ" localSheetId="3">'RF 01'!QQ</definedName>
    <definedName name="QQ">[0]!QQ</definedName>
    <definedName name="QQ_2" localSheetId="3">'RF 01'!QQ_2</definedName>
    <definedName name="QQ_2">[0]!QQ_2</definedName>
    <definedName name="qqe" localSheetId="3">'RF 01'!qqe</definedName>
    <definedName name="qqe">[0]!qqe</definedName>
    <definedName name="QTDE" localSheetId="3" hidden="1">{#N/A,#N/A,FALSE,"MO (2)"}</definedName>
    <definedName name="QTDE" hidden="1">{#N/A,#N/A,FALSE,"MO (2)"}</definedName>
    <definedName name="Quadra" localSheetId="3" hidden="1">{#N/A,#N/A,FALSE,"MO (2)"}</definedName>
    <definedName name="Quadra" hidden="1">{#N/A,#N/A,FALSE,"MO (2)"}</definedName>
    <definedName name="QUADRA1" localSheetId="3" hidden="1">{#N/A,#N/A,FALSE,"MO (2)"}</definedName>
    <definedName name="QUADRA1" hidden="1">{#N/A,#N/A,FALSE,"MO (2)"}</definedName>
    <definedName name="QUADRA2" localSheetId="3" hidden="1">{#N/A,#N/A,FALSE,"MO (2)"}</definedName>
    <definedName name="QUADRA2" hidden="1">{#N/A,#N/A,FALSE,"MO (2)"}</definedName>
    <definedName name="QUANT" localSheetId="3" hidden="1">{#N/A,#N/A,FALSE,"MO (2)"}</definedName>
    <definedName name="QUANT" hidden="1">{#N/A,#N/A,FALSE,"MO (2)"}</definedName>
    <definedName name="Quant." localSheetId="1">#REF!</definedName>
    <definedName name="Quant." localSheetId="3">#REF!</definedName>
    <definedName name="Quant.">#REF!</definedName>
    <definedName name="QUANT_acumu" localSheetId="1">#REF!</definedName>
    <definedName name="QUANT_acumu" localSheetId="3">#REF!</definedName>
    <definedName name="QUANT_acumu">#REF!</definedName>
    <definedName name="Quantidade" localSheetId="1">#REF!</definedName>
    <definedName name="Quantidade" localSheetId="3">#REF!</definedName>
    <definedName name="Quantidade">#REF!</definedName>
    <definedName name="Quantidades" localSheetId="3" hidden="1">{#N/A,#N/A,FALSE,"MO (2)"}</definedName>
    <definedName name="Quantidades" hidden="1">{#N/A,#N/A,FALSE,"MO (2)"}</definedName>
    <definedName name="QW" localSheetId="1">#REF!</definedName>
    <definedName name="QW" localSheetId="3">#REF!</definedName>
    <definedName name="QW">#REF!</definedName>
    <definedName name="Radier" localSheetId="1">#REF!</definedName>
    <definedName name="Radier" localSheetId="3">#REF!</definedName>
    <definedName name="Radier">#REF!</definedName>
    <definedName name="RBV">[35]Teor!$C$3:$C$7</definedName>
    <definedName name="rd" localSheetId="1">#REF!</definedName>
    <definedName name="rd" localSheetId="3">#REF!</definedName>
    <definedName name="rd">#REF!</definedName>
    <definedName name="rea" localSheetId="1">#REF!</definedName>
    <definedName name="rea" localSheetId="3">#REF!</definedName>
    <definedName name="rea">#REF!</definedName>
    <definedName name="Reaterro" localSheetId="1">#REF!</definedName>
    <definedName name="Reaterro" localSheetId="3">#REF!</definedName>
    <definedName name="Reaterro">#REF!</definedName>
    <definedName name="Reboco" localSheetId="1">#REF!</definedName>
    <definedName name="Reboco">#REF!</definedName>
    <definedName name="REC">OFFSET([36]Insumos!$A$1,1,,COUNTA([36]Insumos!$A$1:$A$65536),COUNTA([36]Insumos!$A$1:$IV$1))</definedName>
    <definedName name="recife" localSheetId="1">#REF!</definedName>
    <definedName name="recife" localSheetId="3">#REF!</definedName>
    <definedName name="recife">#REF!</definedName>
    <definedName name="REDE_COLETORA_MAT" localSheetId="1">#REF!</definedName>
    <definedName name="REDE_COLETORA_MAT" localSheetId="3">#REF!</definedName>
    <definedName name="REDE_COLETORA_MAT">#REF!</definedName>
    <definedName name="REDE_COLETORA_MATERIAL">'[13]REDE COLETORA'!$H$67</definedName>
    <definedName name="REDE_COLETORA_SERV" localSheetId="1">#REF!</definedName>
    <definedName name="REDE_COLETORA_SERV" localSheetId="3">#REF!</definedName>
    <definedName name="REDE_COLETORA_SERV">#REF!</definedName>
    <definedName name="REDE_COLETORA_SERVIÇOS">'[13]REDE COLETORA'!$H$9</definedName>
    <definedName name="Refeição" localSheetId="1">#REF!</definedName>
    <definedName name="Refeição" localSheetId="3">#REF!</definedName>
    <definedName name="Refeição">#REF!</definedName>
    <definedName name="RefParalis" localSheetId="1">#REF!</definedName>
    <definedName name="RefParalis" localSheetId="3">#REF!</definedName>
    <definedName name="RefParalis">#REF!</definedName>
    <definedName name="REG" localSheetId="1">#REF!</definedName>
    <definedName name="REG" localSheetId="3">#REF!</definedName>
    <definedName name="REG">#REF!</definedName>
    <definedName name="REGULA">[4]Regula!$M$36</definedName>
    <definedName name="RES" localSheetId="3">'RF 01'!RES</definedName>
    <definedName name="RES">[0]!RES</definedName>
    <definedName name="resumo" localSheetId="1">#REF!</definedName>
    <definedName name="resumo" localSheetId="3">#REF!</definedName>
    <definedName name="resumo">#REF!</definedName>
    <definedName name="RESUMO." localSheetId="3">'RF 01'!RESUMO.</definedName>
    <definedName name="RESUMO.">[0]!RESUMO.</definedName>
    <definedName name="RESUMO1" localSheetId="3">'RF 01'!RESUMO1</definedName>
    <definedName name="RESUMO1">[0]!RESUMO1</definedName>
    <definedName name="RMA" localSheetId="1">'[6]PRO-08'!#REF!</definedName>
    <definedName name="RMA" localSheetId="3">'[6]PRO-08'!#REF!</definedName>
    <definedName name="RMA">'[6]PRO-08'!#REF!</definedName>
    <definedName name="RR" localSheetId="1">#REF!</definedName>
    <definedName name="RR" localSheetId="3">#REF!</definedName>
    <definedName name="RR">#REF!</definedName>
    <definedName name="RS" localSheetId="1">#REF!</definedName>
    <definedName name="RS" localSheetId="3">#REF!</definedName>
    <definedName name="RS">#REF!</definedName>
    <definedName name="s" localSheetId="3" hidden="1">{#N/A,#N/A,FALSE,"MO (2)"}</definedName>
    <definedName name="s" hidden="1">{#N/A,#N/A,FALSE,"MO (2)"}</definedName>
    <definedName name="sa" localSheetId="1">[37]COMPOS1!#REF!</definedName>
    <definedName name="sa">[37]COMPOS1!#REF!</definedName>
    <definedName name="sad" localSheetId="1">#REF!</definedName>
    <definedName name="sad" localSheetId="3">#REF!</definedName>
    <definedName name="sad">#REF!</definedName>
    <definedName name="Sal">[38]Sal!$B$4:$G$80</definedName>
    <definedName name="SAO" localSheetId="3" hidden="1">{#N/A,#N/A,FALSE,"Planilha";#N/A,#N/A,FALSE,"Resumo";#N/A,#N/A,FALSE,"Fisico";#N/A,#N/A,FALSE,"Financeiro";#N/A,#N/A,FALSE,"Financeiro"}</definedName>
    <definedName name="SAO" hidden="1">{#N/A,#N/A,FALSE,"Planilha";#N/A,#N/A,FALSE,"Resumo";#N/A,#N/A,FALSE,"Fisico";#N/A,#N/A,FALSE,"Financeiro";#N/A,#N/A,FALSE,"Financeiro"}</definedName>
    <definedName name="sbg" localSheetId="1">#REF!</definedName>
    <definedName name="sbg" localSheetId="3">#REF!</definedName>
    <definedName name="sbg">#REF!</definedName>
    <definedName name="sbsdbsdb" localSheetId="1">#REF!</definedName>
    <definedName name="sbsdbsdb" localSheetId="3">#REF!</definedName>
    <definedName name="sbsdbsdb">#REF!</definedName>
    <definedName name="SBTC" localSheetId="1">#REF!</definedName>
    <definedName name="SBTC" localSheetId="3">#REF!</definedName>
    <definedName name="SBTC">#REF!</definedName>
    <definedName name="sdbbsdb" localSheetId="1">#REF!</definedName>
    <definedName name="sdbbsdb">#REF!</definedName>
    <definedName name="sdbsdb" localSheetId="1">#REF!</definedName>
    <definedName name="sdbsdb">#REF!</definedName>
    <definedName name="sdf" localSheetId="1">#REF!</definedName>
    <definedName name="sdf">#REF!</definedName>
    <definedName name="senha" localSheetId="1">#REF!</definedName>
    <definedName name="senha">#REF!</definedName>
    <definedName name="sfahjbrgoaiejrbg" localSheetId="1">#REF!</definedName>
    <definedName name="sfahjbrgoaiejrbg">#REF!</definedName>
    <definedName name="SG_01_01" localSheetId="1">#REF!</definedName>
    <definedName name="SG_01_01">#REF!</definedName>
    <definedName name="SG_01_02" localSheetId="1">#REF!</definedName>
    <definedName name="SG_01_02">#REF!</definedName>
    <definedName name="SG_01_03" localSheetId="1">#REF!</definedName>
    <definedName name="SG_01_03">#REF!</definedName>
    <definedName name="SG_01_04" localSheetId="1">#REF!</definedName>
    <definedName name="SG_01_04">#REF!</definedName>
    <definedName name="SG_01_05" localSheetId="1">#REF!</definedName>
    <definedName name="SG_01_05">#REF!</definedName>
    <definedName name="SG_01_06" localSheetId="1">#REF!</definedName>
    <definedName name="SG_01_06">#REF!</definedName>
    <definedName name="SG_01_07" localSheetId="1">#REF!</definedName>
    <definedName name="SG_01_07">#REF!</definedName>
    <definedName name="SG_01_08" localSheetId="1">#REF!</definedName>
    <definedName name="SG_01_08">#REF!</definedName>
    <definedName name="SG_01_09" localSheetId="1">#REF!</definedName>
    <definedName name="SG_01_09">#REF!</definedName>
    <definedName name="SG_01_10" localSheetId="1">#REF!</definedName>
    <definedName name="SG_01_10">#REF!</definedName>
    <definedName name="SG_01_11" localSheetId="1">#REF!</definedName>
    <definedName name="SG_01_11">#REF!</definedName>
    <definedName name="SG_01_12" localSheetId="1">#REF!</definedName>
    <definedName name="SG_01_12">#REF!</definedName>
    <definedName name="SG_01_13" localSheetId="1">#REF!</definedName>
    <definedName name="SG_01_13">#REF!</definedName>
    <definedName name="SG_01_14" localSheetId="1">#REF!</definedName>
    <definedName name="SG_01_14">#REF!</definedName>
    <definedName name="SG_01_15" localSheetId="1">#REF!</definedName>
    <definedName name="SG_01_15">#REF!</definedName>
    <definedName name="SG_02_01" localSheetId="1">#REF!</definedName>
    <definedName name="SG_02_01">#REF!</definedName>
    <definedName name="SG_02_02" localSheetId="1">#REF!</definedName>
    <definedName name="SG_02_02">#REF!</definedName>
    <definedName name="SG_02_03" localSheetId="1">#REF!</definedName>
    <definedName name="SG_02_03">#REF!</definedName>
    <definedName name="SG_02_04" localSheetId="1">#REF!</definedName>
    <definedName name="SG_02_04">#REF!</definedName>
    <definedName name="SG_02_05" localSheetId="1">#REF!</definedName>
    <definedName name="SG_02_05">#REF!</definedName>
    <definedName name="SG_02_06" localSheetId="1">#REF!</definedName>
    <definedName name="SG_02_06">#REF!</definedName>
    <definedName name="SG_02_07" localSheetId="1">#REF!</definedName>
    <definedName name="SG_02_07">#REF!</definedName>
    <definedName name="SG_02_08" localSheetId="1">#REF!</definedName>
    <definedName name="SG_02_08">#REF!</definedName>
    <definedName name="SG_02_09" localSheetId="1">#REF!</definedName>
    <definedName name="SG_02_09">#REF!</definedName>
    <definedName name="SG_02_10" localSheetId="1">#REF!</definedName>
    <definedName name="SG_02_10">#REF!</definedName>
    <definedName name="SG_02_11" localSheetId="1">#REF!</definedName>
    <definedName name="SG_02_11">#REF!</definedName>
    <definedName name="SG_02_12" localSheetId="1">#REF!</definedName>
    <definedName name="SG_02_12">#REF!</definedName>
    <definedName name="SG_02_13" localSheetId="1">#REF!</definedName>
    <definedName name="SG_02_13">#REF!</definedName>
    <definedName name="SG_02_14" localSheetId="1">#REF!</definedName>
    <definedName name="SG_02_14">#REF!</definedName>
    <definedName name="SG_02_15" localSheetId="1">#REF!</definedName>
    <definedName name="SG_02_15">#REF!</definedName>
    <definedName name="SG_03_01" localSheetId="1">#REF!</definedName>
    <definedName name="SG_03_01">#REF!</definedName>
    <definedName name="SG_03_02" localSheetId="1">#REF!</definedName>
    <definedName name="SG_03_02">#REF!</definedName>
    <definedName name="SG_03_03" localSheetId="1">#REF!</definedName>
    <definedName name="SG_03_03">#REF!</definedName>
    <definedName name="SG_03_04" localSheetId="1">#REF!</definedName>
    <definedName name="SG_03_04">#REF!</definedName>
    <definedName name="SG_03_05" localSheetId="1">#REF!</definedName>
    <definedName name="SG_03_05">#REF!</definedName>
    <definedName name="SG_03_06" localSheetId="1">#REF!</definedName>
    <definedName name="SG_03_06">#REF!</definedName>
    <definedName name="SG_03_07" localSheetId="1">#REF!</definedName>
    <definedName name="SG_03_07">#REF!</definedName>
    <definedName name="SG_03_08" localSheetId="1">#REF!</definedName>
    <definedName name="SG_03_08">#REF!</definedName>
    <definedName name="SG_03_09" localSheetId="1">#REF!</definedName>
    <definedName name="SG_03_09">#REF!</definedName>
    <definedName name="SG_03_10" localSheetId="1">#REF!</definedName>
    <definedName name="SG_03_10">#REF!</definedName>
    <definedName name="SG_03_11" localSheetId="1">#REF!</definedName>
    <definedName name="SG_03_11">#REF!</definedName>
    <definedName name="SG_03_12" localSheetId="1">#REF!</definedName>
    <definedName name="SG_03_12">#REF!</definedName>
    <definedName name="SG_03_13" localSheetId="1">#REF!</definedName>
    <definedName name="SG_03_13">#REF!</definedName>
    <definedName name="SG_03_14" localSheetId="1">#REF!</definedName>
    <definedName name="SG_03_14">#REF!</definedName>
    <definedName name="SG_03_15" localSheetId="1">#REF!</definedName>
    <definedName name="SG_03_15">#REF!</definedName>
    <definedName name="SG_03_17" localSheetId="1">#REF!</definedName>
    <definedName name="SG_03_17">#REF!</definedName>
    <definedName name="SG_03_18" localSheetId="1">#REF!</definedName>
    <definedName name="SG_03_18">#REF!</definedName>
    <definedName name="SG_04_01" localSheetId="1">#REF!</definedName>
    <definedName name="SG_04_01">#REF!</definedName>
    <definedName name="SG_04_02" localSheetId="1">#REF!</definedName>
    <definedName name="SG_04_02">#REF!</definedName>
    <definedName name="SG_04_03" localSheetId="1">#REF!</definedName>
    <definedName name="SG_04_03">#REF!</definedName>
    <definedName name="SG_04_04" localSheetId="1">#REF!</definedName>
    <definedName name="SG_04_04">#REF!</definedName>
    <definedName name="SG_04_05" localSheetId="1">#REF!</definedName>
    <definedName name="SG_04_05">#REF!</definedName>
    <definedName name="SG_04_06" localSheetId="1">#REF!</definedName>
    <definedName name="SG_04_06">#REF!</definedName>
    <definedName name="SG_04_07" localSheetId="1">#REF!</definedName>
    <definedName name="SG_04_07">#REF!</definedName>
    <definedName name="SG_04_08" localSheetId="1">#REF!</definedName>
    <definedName name="SG_04_08">#REF!</definedName>
    <definedName name="SG_04_09" localSheetId="1">#REF!</definedName>
    <definedName name="SG_04_09">#REF!</definedName>
    <definedName name="SG_04_10" localSheetId="1">#REF!</definedName>
    <definedName name="SG_04_10">#REF!</definedName>
    <definedName name="SG_04_11" localSheetId="1">#REF!</definedName>
    <definedName name="SG_04_11">#REF!</definedName>
    <definedName name="SG_04_12" localSheetId="1">#REF!</definedName>
    <definedName name="SG_04_12">#REF!</definedName>
    <definedName name="SG_04_13" localSheetId="1">#REF!</definedName>
    <definedName name="SG_04_13">#REF!</definedName>
    <definedName name="SG_04_14" localSheetId="1">#REF!</definedName>
    <definedName name="SG_04_14">#REF!</definedName>
    <definedName name="SG_04_15" localSheetId="1">#REF!</definedName>
    <definedName name="SG_04_15">#REF!</definedName>
    <definedName name="SG_05_01" localSheetId="1">#REF!</definedName>
    <definedName name="SG_05_01">#REF!</definedName>
    <definedName name="SG_05_02" localSheetId="1">#REF!</definedName>
    <definedName name="SG_05_02">#REF!</definedName>
    <definedName name="SG_05_03" localSheetId="1">#REF!</definedName>
    <definedName name="SG_05_03">#REF!</definedName>
    <definedName name="SG_05_04" localSheetId="1">#REF!</definedName>
    <definedName name="SG_05_04">#REF!</definedName>
    <definedName name="SG_05_05" localSheetId="1">#REF!</definedName>
    <definedName name="SG_05_05">#REF!</definedName>
    <definedName name="SG_05_06" localSheetId="1">#REF!</definedName>
    <definedName name="SG_05_06">#REF!</definedName>
    <definedName name="SG_05_07" localSheetId="1">#REF!</definedName>
    <definedName name="SG_05_07">#REF!</definedName>
    <definedName name="SG_05_08" localSheetId="1">#REF!</definedName>
    <definedName name="SG_05_08">#REF!</definedName>
    <definedName name="SG_05_09" localSheetId="1">#REF!</definedName>
    <definedName name="SG_05_09">#REF!</definedName>
    <definedName name="SG_05_10" localSheetId="1">#REF!</definedName>
    <definedName name="SG_05_10">#REF!</definedName>
    <definedName name="SG_05_11" localSheetId="1">#REF!</definedName>
    <definedName name="SG_05_11">#REF!</definedName>
    <definedName name="SG_05_12" localSheetId="1">#REF!</definedName>
    <definedName name="SG_05_12">#REF!</definedName>
    <definedName name="SG_05_13" localSheetId="1">#REF!</definedName>
    <definedName name="SG_05_13">#REF!</definedName>
    <definedName name="SG_05_14" localSheetId="1">#REF!</definedName>
    <definedName name="SG_05_14">#REF!</definedName>
    <definedName name="SG_05_15" localSheetId="1">#REF!</definedName>
    <definedName name="SG_05_15">#REF!</definedName>
    <definedName name="SG_06_01" localSheetId="1">#REF!</definedName>
    <definedName name="SG_06_01">#REF!</definedName>
    <definedName name="SG_06_02" localSheetId="1">#REF!</definedName>
    <definedName name="SG_06_02">#REF!</definedName>
    <definedName name="SG_06_03" localSheetId="1">#REF!</definedName>
    <definedName name="SG_06_03">#REF!</definedName>
    <definedName name="SG_06_04" localSheetId="1">#REF!</definedName>
    <definedName name="SG_06_04">#REF!</definedName>
    <definedName name="SG_06_05" localSheetId="1">#REF!</definedName>
    <definedName name="SG_06_05">#REF!</definedName>
    <definedName name="SG_06_06" localSheetId="1">#REF!</definedName>
    <definedName name="SG_06_06">#REF!</definedName>
    <definedName name="SG_06_07" localSheetId="1">#REF!</definedName>
    <definedName name="SG_06_07">#REF!</definedName>
    <definedName name="SG_06_08" localSheetId="1">#REF!</definedName>
    <definedName name="SG_06_08">#REF!</definedName>
    <definedName name="SG_06_09" localSheetId="1">#REF!</definedName>
    <definedName name="SG_06_09">#REF!</definedName>
    <definedName name="SG_06_10" localSheetId="1">#REF!</definedName>
    <definedName name="SG_06_10">#REF!</definedName>
    <definedName name="SG_06_11" localSheetId="1">#REF!</definedName>
    <definedName name="SG_06_11">#REF!</definedName>
    <definedName name="SG_06_12" localSheetId="1">#REF!</definedName>
    <definedName name="SG_06_12">#REF!</definedName>
    <definedName name="SG_06_13" localSheetId="1">#REF!</definedName>
    <definedName name="SG_06_13">#REF!</definedName>
    <definedName name="SG_06_14" localSheetId="1">#REF!</definedName>
    <definedName name="SG_06_14">#REF!</definedName>
    <definedName name="SG_06_15" localSheetId="1">#REF!</definedName>
    <definedName name="SG_06_15">#REF!</definedName>
    <definedName name="SG_07_01" localSheetId="1">#REF!</definedName>
    <definedName name="SG_07_01">#REF!</definedName>
    <definedName name="SG_07_02" localSheetId="1">#REF!</definedName>
    <definedName name="SG_07_02">#REF!</definedName>
    <definedName name="SG_07_03" localSheetId="1">#REF!</definedName>
    <definedName name="SG_07_03">#REF!</definedName>
    <definedName name="SG_07_04" localSheetId="1">#REF!</definedName>
    <definedName name="SG_07_04">#REF!</definedName>
    <definedName name="SG_07_05" localSheetId="1">#REF!</definedName>
    <definedName name="SG_07_05">#REF!</definedName>
    <definedName name="SG_07_06" localSheetId="1">#REF!</definedName>
    <definedName name="SG_07_06">#REF!</definedName>
    <definedName name="SG_07_07" localSheetId="1">#REF!</definedName>
    <definedName name="SG_07_07">#REF!</definedName>
    <definedName name="SG_07_08" localSheetId="1">#REF!</definedName>
    <definedName name="SG_07_08">#REF!</definedName>
    <definedName name="SG_07_09" localSheetId="1">#REF!</definedName>
    <definedName name="SG_07_09">#REF!</definedName>
    <definedName name="SG_07_10" localSheetId="1">#REF!</definedName>
    <definedName name="SG_07_10">#REF!</definedName>
    <definedName name="SG_07_11" localSheetId="1">#REF!</definedName>
    <definedName name="SG_07_11">#REF!</definedName>
    <definedName name="SG_07_12" localSheetId="1">#REF!</definedName>
    <definedName name="SG_07_12">#REF!</definedName>
    <definedName name="SG_07_13" localSheetId="1">#REF!</definedName>
    <definedName name="SG_07_13">#REF!</definedName>
    <definedName name="SG_07_14" localSheetId="1">#REF!</definedName>
    <definedName name="SG_07_14">#REF!</definedName>
    <definedName name="SG_07_15" localSheetId="1">#REF!</definedName>
    <definedName name="SG_07_15">#REF!</definedName>
    <definedName name="SG_08_01" localSheetId="1">#REF!</definedName>
    <definedName name="SG_08_01">#REF!</definedName>
    <definedName name="SG_08_02" localSheetId="1">#REF!</definedName>
    <definedName name="SG_08_02">#REF!</definedName>
    <definedName name="SG_08_03" localSheetId="1">#REF!</definedName>
    <definedName name="SG_08_03">#REF!</definedName>
    <definedName name="SG_08_04" localSheetId="1">#REF!</definedName>
    <definedName name="SG_08_04">#REF!</definedName>
    <definedName name="SG_08_05" localSheetId="1">#REF!</definedName>
    <definedName name="SG_08_05">#REF!</definedName>
    <definedName name="SG_08_06" localSheetId="1">#REF!</definedName>
    <definedName name="SG_08_06">#REF!</definedName>
    <definedName name="SG_08_07" localSheetId="1">#REF!</definedName>
    <definedName name="SG_08_07">#REF!</definedName>
    <definedName name="SG_08_08" localSheetId="1">#REF!</definedName>
    <definedName name="SG_08_08">#REF!</definedName>
    <definedName name="SG_08_09" localSheetId="1">#REF!</definedName>
    <definedName name="SG_08_09">#REF!</definedName>
    <definedName name="SG_08_10" localSheetId="1">#REF!</definedName>
    <definedName name="SG_08_10">#REF!</definedName>
    <definedName name="SG_08_11" localSheetId="1">#REF!</definedName>
    <definedName name="SG_08_11">#REF!</definedName>
    <definedName name="SG_08_12" localSheetId="1">#REF!</definedName>
    <definedName name="SG_08_12">#REF!</definedName>
    <definedName name="SG_08_13" localSheetId="1">#REF!</definedName>
    <definedName name="SG_08_13">#REF!</definedName>
    <definedName name="SG_08_14" localSheetId="1">#REF!</definedName>
    <definedName name="SG_08_14">#REF!</definedName>
    <definedName name="SG_08_15" localSheetId="1">#REF!</definedName>
    <definedName name="SG_08_15">#REF!</definedName>
    <definedName name="SG_09_01" localSheetId="1">#REF!</definedName>
    <definedName name="SG_09_01">#REF!</definedName>
    <definedName name="SG_09_02" localSheetId="1">#REF!</definedName>
    <definedName name="SG_09_02">#REF!</definedName>
    <definedName name="SG_09_03" localSheetId="1">#REF!</definedName>
    <definedName name="SG_09_03">#REF!</definedName>
    <definedName name="SG_09_04" localSheetId="1">#REF!</definedName>
    <definedName name="SG_09_04">#REF!</definedName>
    <definedName name="SG_09_05" localSheetId="1">#REF!</definedName>
    <definedName name="SG_09_05">#REF!</definedName>
    <definedName name="SG_09_06" localSheetId="1">#REF!</definedName>
    <definedName name="SG_09_06">#REF!</definedName>
    <definedName name="SG_09_07" localSheetId="1">#REF!</definedName>
    <definedName name="SG_09_07">#REF!</definedName>
    <definedName name="SG_09_08" localSheetId="1">#REF!</definedName>
    <definedName name="SG_09_08">#REF!</definedName>
    <definedName name="SG_09_09" localSheetId="1">#REF!</definedName>
    <definedName name="SG_09_09">#REF!</definedName>
    <definedName name="SG_09_10" localSheetId="1">#REF!</definedName>
    <definedName name="SG_09_10">#REF!</definedName>
    <definedName name="SG_09_11" localSheetId="1">#REF!</definedName>
    <definedName name="SG_09_11">#REF!</definedName>
    <definedName name="SG_09_12" localSheetId="1">#REF!</definedName>
    <definedName name="SG_09_12">#REF!</definedName>
    <definedName name="SG_09_13" localSheetId="1">#REF!</definedName>
    <definedName name="SG_09_13">#REF!</definedName>
    <definedName name="SG_09_14" localSheetId="1">#REF!</definedName>
    <definedName name="SG_09_14">#REF!</definedName>
    <definedName name="SG_09_15" localSheetId="1">#REF!</definedName>
    <definedName name="SG_09_15">#REF!</definedName>
    <definedName name="SG_10_01" localSheetId="1">#REF!</definedName>
    <definedName name="SG_10_01">#REF!</definedName>
    <definedName name="SG_10_02" localSheetId="1">#REF!</definedName>
    <definedName name="SG_10_02">#REF!</definedName>
    <definedName name="SG_10_03" localSheetId="1">#REF!</definedName>
    <definedName name="SG_10_03">#REF!</definedName>
    <definedName name="SG_10_04" localSheetId="1">#REF!</definedName>
    <definedName name="SG_10_04">#REF!</definedName>
    <definedName name="SG_10_05" localSheetId="1">#REF!</definedName>
    <definedName name="SG_10_05">#REF!</definedName>
    <definedName name="SG_10_06" localSheetId="1">#REF!</definedName>
    <definedName name="SG_10_06">#REF!</definedName>
    <definedName name="SG_10_07" localSheetId="1">#REF!</definedName>
    <definedName name="SG_10_07">#REF!</definedName>
    <definedName name="SG_10_08" localSheetId="1">#REF!</definedName>
    <definedName name="SG_10_08">#REF!</definedName>
    <definedName name="SG_10_09" localSheetId="1">#REF!</definedName>
    <definedName name="SG_10_09">#REF!</definedName>
    <definedName name="SG_10_10" localSheetId="1">#REF!</definedName>
    <definedName name="SG_10_10">#REF!</definedName>
    <definedName name="SG_10_11" localSheetId="1">#REF!</definedName>
    <definedName name="SG_10_11">#REF!</definedName>
    <definedName name="SG_10_12" localSheetId="1">#REF!</definedName>
    <definedName name="SG_10_12">#REF!</definedName>
    <definedName name="SG_10_13" localSheetId="1">#REF!</definedName>
    <definedName name="SG_10_13">#REF!</definedName>
    <definedName name="SG_10_14" localSheetId="1">#REF!</definedName>
    <definedName name="SG_10_14">#REF!</definedName>
    <definedName name="SG_10_15" localSheetId="1">#REF!</definedName>
    <definedName name="SG_10_15">#REF!</definedName>
    <definedName name="SG_11_01" localSheetId="1">#REF!</definedName>
    <definedName name="SG_11_01">#REF!</definedName>
    <definedName name="SG_11_02" localSheetId="1">#REF!</definedName>
    <definedName name="SG_11_02">#REF!</definedName>
    <definedName name="SG_11_03" localSheetId="1">#REF!</definedName>
    <definedName name="SG_11_03">#REF!</definedName>
    <definedName name="SG_11_04" localSheetId="1">#REF!</definedName>
    <definedName name="SG_11_04">#REF!</definedName>
    <definedName name="SG_11_05" localSheetId="1">#REF!</definedName>
    <definedName name="SG_11_05">#REF!</definedName>
    <definedName name="SG_11_06" localSheetId="1">#REF!</definedName>
    <definedName name="SG_11_06">#REF!</definedName>
    <definedName name="SG_11_07" localSheetId="1">#REF!</definedName>
    <definedName name="SG_11_07">#REF!</definedName>
    <definedName name="SG_11_08" localSheetId="1">#REF!</definedName>
    <definedName name="SG_11_08">#REF!</definedName>
    <definedName name="SG_11_09" localSheetId="1">#REF!</definedName>
    <definedName name="SG_11_09">#REF!</definedName>
    <definedName name="SG_11_10" localSheetId="1">#REF!</definedName>
    <definedName name="SG_11_10">#REF!</definedName>
    <definedName name="SG_11_11" localSheetId="1">#REF!</definedName>
    <definedName name="SG_11_11">#REF!</definedName>
    <definedName name="SG_11_12" localSheetId="1">#REF!</definedName>
    <definedName name="SG_11_12">#REF!</definedName>
    <definedName name="SG_11_13" localSheetId="1">#REF!</definedName>
    <definedName name="SG_11_13">#REF!</definedName>
    <definedName name="SG_11_14" localSheetId="1">#REF!</definedName>
    <definedName name="SG_11_14">#REF!</definedName>
    <definedName name="SG_11_15" localSheetId="1">#REF!</definedName>
    <definedName name="SG_11_15">#REF!</definedName>
    <definedName name="SG_12_01" localSheetId="1">#REF!</definedName>
    <definedName name="SG_12_01">#REF!</definedName>
    <definedName name="SG_12_02" localSheetId="1">#REF!</definedName>
    <definedName name="SG_12_02">#REF!</definedName>
    <definedName name="SG_12_03" localSheetId="1">#REF!</definedName>
    <definedName name="SG_12_03">#REF!</definedName>
    <definedName name="SG_12_04" localSheetId="1">#REF!</definedName>
    <definedName name="SG_12_04">#REF!</definedName>
    <definedName name="SG_12_05" localSheetId="1">#REF!</definedName>
    <definedName name="SG_12_05">#REF!</definedName>
    <definedName name="SG_12_06" localSheetId="1">#REF!</definedName>
    <definedName name="SG_12_06">#REF!</definedName>
    <definedName name="SG_12_07" localSheetId="1">#REF!</definedName>
    <definedName name="SG_12_07">#REF!</definedName>
    <definedName name="SG_12_08" localSheetId="1">#REF!</definedName>
    <definedName name="SG_12_08">#REF!</definedName>
    <definedName name="SG_12_09" localSheetId="1">#REF!</definedName>
    <definedName name="SG_12_09">#REF!</definedName>
    <definedName name="SG_12_10" localSheetId="1">#REF!</definedName>
    <definedName name="SG_12_10">#REF!</definedName>
    <definedName name="SG_12_11" localSheetId="1">#REF!</definedName>
    <definedName name="SG_12_11">#REF!</definedName>
    <definedName name="SG_12_12" localSheetId="1">#REF!</definedName>
    <definedName name="SG_12_12">#REF!</definedName>
    <definedName name="SG_12_13" localSheetId="1">#REF!</definedName>
    <definedName name="SG_12_13">#REF!</definedName>
    <definedName name="SG_12_14" localSheetId="1">#REF!</definedName>
    <definedName name="SG_12_14">#REF!</definedName>
    <definedName name="SG_12_15" localSheetId="1">#REF!</definedName>
    <definedName name="SG_12_15">#REF!</definedName>
    <definedName name="SG_12_16" localSheetId="1">#REF!</definedName>
    <definedName name="SG_12_16">#REF!</definedName>
    <definedName name="SG_12_17" localSheetId="1">#REF!</definedName>
    <definedName name="SG_12_17">#REF!</definedName>
    <definedName name="SG_12_18" localSheetId="1">#REF!</definedName>
    <definedName name="SG_12_18">#REF!</definedName>
    <definedName name="SG_12_19" localSheetId="1">#REF!</definedName>
    <definedName name="SG_12_19">#REF!</definedName>
    <definedName name="SG_12_20" localSheetId="1">#REF!</definedName>
    <definedName name="SG_12_20">#REF!</definedName>
    <definedName name="SG_12_21" localSheetId="1">#REF!</definedName>
    <definedName name="SG_12_21">#REF!</definedName>
    <definedName name="SG_12_22" localSheetId="1">#REF!</definedName>
    <definedName name="SG_12_22">#REF!</definedName>
    <definedName name="SG_12_23" localSheetId="1">#REF!</definedName>
    <definedName name="SG_12_23">#REF!</definedName>
    <definedName name="SG_12_24" localSheetId="1">#REF!</definedName>
    <definedName name="SG_12_24">#REF!</definedName>
    <definedName name="SG_12_25" localSheetId="1">#REF!</definedName>
    <definedName name="SG_12_25">#REF!</definedName>
    <definedName name="SG_13_01" localSheetId="1">#REF!</definedName>
    <definedName name="SG_13_01">#REF!</definedName>
    <definedName name="SG_13_02" localSheetId="1">#REF!</definedName>
    <definedName name="SG_13_02">#REF!</definedName>
    <definedName name="SG_13_03" localSheetId="1">#REF!</definedName>
    <definedName name="SG_13_03">#REF!</definedName>
    <definedName name="SG_13_04" localSheetId="1">#REF!</definedName>
    <definedName name="SG_13_04">#REF!</definedName>
    <definedName name="SG_13_05" localSheetId="1">#REF!</definedName>
    <definedName name="SG_13_05">#REF!</definedName>
    <definedName name="SG_13_06" localSheetId="1">#REF!</definedName>
    <definedName name="SG_13_06">#REF!</definedName>
    <definedName name="SG_13_07" localSheetId="1">#REF!</definedName>
    <definedName name="SG_13_07">#REF!</definedName>
    <definedName name="SG_13_08" localSheetId="1">#REF!</definedName>
    <definedName name="SG_13_08">#REF!</definedName>
    <definedName name="SG_13_09" localSheetId="1">#REF!</definedName>
    <definedName name="SG_13_09">#REF!</definedName>
    <definedName name="SG_13_10" localSheetId="1">#REF!</definedName>
    <definedName name="SG_13_10">#REF!</definedName>
    <definedName name="SG_13_11" localSheetId="1">#REF!</definedName>
    <definedName name="SG_13_11">#REF!</definedName>
    <definedName name="SG_13_12" localSheetId="1">#REF!</definedName>
    <definedName name="SG_13_12">#REF!</definedName>
    <definedName name="SG_13_13" localSheetId="1">#REF!</definedName>
    <definedName name="SG_13_13">#REF!</definedName>
    <definedName name="SG_13_14" localSheetId="1">#REF!</definedName>
    <definedName name="SG_13_14">#REF!</definedName>
    <definedName name="SG_13_15" localSheetId="1">#REF!</definedName>
    <definedName name="SG_13_15">#REF!</definedName>
    <definedName name="SG_13_16" localSheetId="1">#REF!</definedName>
    <definedName name="SG_13_16">#REF!</definedName>
    <definedName name="SG_13_17" localSheetId="1">#REF!</definedName>
    <definedName name="SG_13_17">#REF!</definedName>
    <definedName name="SG_13_18" localSheetId="1">#REF!</definedName>
    <definedName name="SG_13_18">#REF!</definedName>
    <definedName name="SG_13_19" localSheetId="1">#REF!</definedName>
    <definedName name="SG_13_19">#REF!</definedName>
    <definedName name="SG_13_20" localSheetId="1">#REF!</definedName>
    <definedName name="SG_13_20">#REF!</definedName>
    <definedName name="SG_13_21" localSheetId="1">#REF!</definedName>
    <definedName name="SG_13_21">#REF!</definedName>
    <definedName name="SG_13_22" localSheetId="1">#REF!</definedName>
    <definedName name="SG_13_22">#REF!</definedName>
    <definedName name="SG_13_23" localSheetId="1">#REF!</definedName>
    <definedName name="SG_13_23">#REF!</definedName>
    <definedName name="SG_13_24" localSheetId="1">#REF!</definedName>
    <definedName name="SG_13_24">#REF!</definedName>
    <definedName name="SG_13_25" localSheetId="1">#REF!</definedName>
    <definedName name="SG_13_25">#REF!</definedName>
    <definedName name="SG_14_01" localSheetId="1">#REF!</definedName>
    <definedName name="SG_14_01">#REF!</definedName>
    <definedName name="SG_14_02" localSheetId="1">#REF!</definedName>
    <definedName name="SG_14_02">#REF!</definedName>
    <definedName name="SG_14_03" localSheetId="1">#REF!</definedName>
    <definedName name="SG_14_03">#REF!</definedName>
    <definedName name="SG_14_04" localSheetId="1">#REF!</definedName>
    <definedName name="SG_14_04">#REF!</definedName>
    <definedName name="SG_14_05" localSheetId="1">#REF!</definedName>
    <definedName name="SG_14_05">#REF!</definedName>
    <definedName name="SG_14_06" localSheetId="1">#REF!</definedName>
    <definedName name="SG_14_06">#REF!</definedName>
    <definedName name="SG_14_07" localSheetId="1">#REF!</definedName>
    <definedName name="SG_14_07">#REF!</definedName>
    <definedName name="SG_14_08" localSheetId="1">#REF!</definedName>
    <definedName name="SG_14_08">#REF!</definedName>
    <definedName name="SG_14_09" localSheetId="1">#REF!</definedName>
    <definedName name="SG_14_09">#REF!</definedName>
    <definedName name="SG_14_10" localSheetId="1">#REF!</definedName>
    <definedName name="SG_14_10">#REF!</definedName>
    <definedName name="SG_14_11" localSheetId="1">#REF!</definedName>
    <definedName name="SG_14_11">#REF!</definedName>
    <definedName name="SG_14_12" localSheetId="1">#REF!</definedName>
    <definedName name="SG_14_12">#REF!</definedName>
    <definedName name="SG_14_13" localSheetId="1">#REF!</definedName>
    <definedName name="SG_14_13">#REF!</definedName>
    <definedName name="SG_14_14" localSheetId="1">#REF!</definedName>
    <definedName name="SG_14_14">#REF!</definedName>
    <definedName name="SG_14_15" localSheetId="1">#REF!</definedName>
    <definedName name="SG_14_15">#REF!</definedName>
    <definedName name="SG_14_16" localSheetId="1">#REF!</definedName>
    <definedName name="SG_14_16">#REF!</definedName>
    <definedName name="SG_14_17" localSheetId="1">#REF!</definedName>
    <definedName name="SG_14_17">#REF!</definedName>
    <definedName name="SG_14_18" localSheetId="1">#REF!</definedName>
    <definedName name="SG_14_18">#REF!</definedName>
    <definedName name="SG_14_19" localSheetId="1">#REF!</definedName>
    <definedName name="SG_14_19">#REF!</definedName>
    <definedName name="SG_14_20" localSheetId="1">#REF!</definedName>
    <definedName name="SG_14_20">#REF!</definedName>
    <definedName name="SG_14_21" localSheetId="1">#REF!</definedName>
    <definedName name="SG_14_21">#REF!</definedName>
    <definedName name="SG_14_22" localSheetId="1">#REF!</definedName>
    <definedName name="SG_14_22">#REF!</definedName>
    <definedName name="SG_14_23" localSheetId="1">#REF!</definedName>
    <definedName name="SG_14_23">#REF!</definedName>
    <definedName name="SG_14_24" localSheetId="1">#REF!</definedName>
    <definedName name="SG_14_24">#REF!</definedName>
    <definedName name="SG_14_25" localSheetId="1">#REF!</definedName>
    <definedName name="SG_14_25">#REF!</definedName>
    <definedName name="SG_15_01" localSheetId="1">#REF!</definedName>
    <definedName name="SG_15_01">#REF!</definedName>
    <definedName name="SG_15_02" localSheetId="1">#REF!</definedName>
    <definedName name="SG_15_02">#REF!</definedName>
    <definedName name="SG_15_03" localSheetId="1">#REF!</definedName>
    <definedName name="SG_15_03">#REF!</definedName>
    <definedName name="SG_15_04" localSheetId="1">#REF!</definedName>
    <definedName name="SG_15_04">#REF!</definedName>
    <definedName name="SG_15_05" localSheetId="1">#REF!</definedName>
    <definedName name="SG_15_05">#REF!</definedName>
    <definedName name="SG_15_06" localSheetId="1">#REF!</definedName>
    <definedName name="SG_15_06">#REF!</definedName>
    <definedName name="SG_15_07" localSheetId="1">#REF!</definedName>
    <definedName name="SG_15_07">#REF!</definedName>
    <definedName name="SG_15_08" localSheetId="1">#REF!</definedName>
    <definedName name="SG_15_08">#REF!</definedName>
    <definedName name="SG_15_09" localSheetId="1">#REF!</definedName>
    <definedName name="SG_15_09">#REF!</definedName>
    <definedName name="SG_15_10" localSheetId="1">#REF!</definedName>
    <definedName name="SG_15_10">#REF!</definedName>
    <definedName name="SG_15_11" localSheetId="1">#REF!</definedName>
    <definedName name="SG_15_11">#REF!</definedName>
    <definedName name="SG_15_12" localSheetId="1">#REF!</definedName>
    <definedName name="SG_15_12">#REF!</definedName>
    <definedName name="SG_15_13" localSheetId="1">#REF!</definedName>
    <definedName name="SG_15_13">#REF!</definedName>
    <definedName name="SG_15_14" localSheetId="1">#REF!</definedName>
    <definedName name="SG_15_14">#REF!</definedName>
    <definedName name="SG_15_15" localSheetId="1">#REF!</definedName>
    <definedName name="SG_15_15">#REF!</definedName>
    <definedName name="SG_15_16" localSheetId="1">#REF!</definedName>
    <definedName name="SG_15_16">#REF!</definedName>
    <definedName name="SG_15_17" localSheetId="1">#REF!</definedName>
    <definedName name="SG_15_17">#REF!</definedName>
    <definedName name="SG_15_18" localSheetId="1">#REF!</definedName>
    <definedName name="SG_15_18">#REF!</definedName>
    <definedName name="SG_15_19" localSheetId="1">#REF!</definedName>
    <definedName name="SG_15_19">#REF!</definedName>
    <definedName name="SG_15_20" localSheetId="1">#REF!</definedName>
    <definedName name="SG_15_20">#REF!</definedName>
    <definedName name="SG_15_21" localSheetId="1">#REF!</definedName>
    <definedName name="SG_15_21">#REF!</definedName>
    <definedName name="SG_15_22" localSheetId="1">#REF!</definedName>
    <definedName name="SG_15_22">#REF!</definedName>
    <definedName name="SG_15_23" localSheetId="1">#REF!</definedName>
    <definedName name="SG_15_23">#REF!</definedName>
    <definedName name="SG_15_24" localSheetId="1">#REF!</definedName>
    <definedName name="SG_15_24">#REF!</definedName>
    <definedName name="SG_15_25" localSheetId="1">#REF!</definedName>
    <definedName name="SG_15_25">#REF!</definedName>
    <definedName name="SG_16_01" localSheetId="1">#REF!</definedName>
    <definedName name="SG_16_01">#REF!</definedName>
    <definedName name="SG_16_02" localSheetId="1">#REF!</definedName>
    <definedName name="SG_16_02">#REF!</definedName>
    <definedName name="SG_16_03" localSheetId="1">#REF!</definedName>
    <definedName name="SG_16_03">#REF!</definedName>
    <definedName name="SG_16_04" localSheetId="1">#REF!</definedName>
    <definedName name="SG_16_04">#REF!</definedName>
    <definedName name="SG_16_05" localSheetId="1">#REF!</definedName>
    <definedName name="SG_16_05">#REF!</definedName>
    <definedName name="SG_16_06" localSheetId="1">#REF!</definedName>
    <definedName name="SG_16_06">#REF!</definedName>
    <definedName name="SG_16_07" localSheetId="1">#REF!</definedName>
    <definedName name="SG_16_07">#REF!</definedName>
    <definedName name="SG_16_08" localSheetId="1">#REF!</definedName>
    <definedName name="SG_16_08">#REF!</definedName>
    <definedName name="SG_16_09" localSheetId="1">#REF!</definedName>
    <definedName name="SG_16_09">#REF!</definedName>
    <definedName name="SG_16_10" localSheetId="1">#REF!</definedName>
    <definedName name="SG_16_10">#REF!</definedName>
    <definedName name="SG_16_11" localSheetId="1">#REF!</definedName>
    <definedName name="SG_16_11">#REF!</definedName>
    <definedName name="SG_16_12" localSheetId="1">#REF!</definedName>
    <definedName name="SG_16_12">#REF!</definedName>
    <definedName name="SG_16_13" localSheetId="1">#REF!</definedName>
    <definedName name="SG_16_13">#REF!</definedName>
    <definedName name="SG_16_14" localSheetId="1">#REF!</definedName>
    <definedName name="SG_16_14">#REF!</definedName>
    <definedName name="SG_16_15" localSheetId="1">#REF!</definedName>
    <definedName name="SG_16_15">#REF!</definedName>
    <definedName name="SG_16_16" localSheetId="1">#REF!</definedName>
    <definedName name="SG_16_16">#REF!</definedName>
    <definedName name="SG_16_17" localSheetId="1">#REF!</definedName>
    <definedName name="SG_16_17">#REF!</definedName>
    <definedName name="SG_16_18" localSheetId="1">#REF!</definedName>
    <definedName name="SG_16_18">#REF!</definedName>
    <definedName name="SG_16_19" localSheetId="1">#REF!</definedName>
    <definedName name="SG_16_19">#REF!</definedName>
    <definedName name="SG_16_20" localSheetId="1">#REF!</definedName>
    <definedName name="SG_16_20">#REF!</definedName>
    <definedName name="SG_16_21" localSheetId="1">#REF!</definedName>
    <definedName name="SG_16_21">#REF!</definedName>
    <definedName name="SG_16_22" localSheetId="1">#REF!</definedName>
    <definedName name="SG_16_22">#REF!</definedName>
    <definedName name="SG_16_23" localSheetId="1">#REF!</definedName>
    <definedName name="SG_16_23">#REF!</definedName>
    <definedName name="SG_16_24" localSheetId="1">#REF!</definedName>
    <definedName name="SG_16_24">#REF!</definedName>
    <definedName name="SG_16_25" localSheetId="1">#REF!</definedName>
    <definedName name="SG_16_25">#REF!</definedName>
    <definedName name="SG_17_01" localSheetId="1">#REF!</definedName>
    <definedName name="SG_17_01">#REF!</definedName>
    <definedName name="SG_17_02" localSheetId="1">#REF!</definedName>
    <definedName name="SG_17_02">#REF!</definedName>
    <definedName name="SG_17_03" localSheetId="1">#REF!</definedName>
    <definedName name="SG_17_03">#REF!</definedName>
    <definedName name="SG_17_04" localSheetId="1">#REF!</definedName>
    <definedName name="SG_17_04">#REF!</definedName>
    <definedName name="SG_17_05" localSheetId="1">#REF!</definedName>
    <definedName name="SG_17_05">#REF!</definedName>
    <definedName name="SG_17_06" localSheetId="1">#REF!</definedName>
    <definedName name="SG_17_06">#REF!</definedName>
    <definedName name="SG_17_07" localSheetId="1">#REF!</definedName>
    <definedName name="SG_17_07">#REF!</definedName>
    <definedName name="SG_17_08" localSheetId="1">#REF!</definedName>
    <definedName name="SG_17_08">#REF!</definedName>
    <definedName name="SG_17_09" localSheetId="1">#REF!</definedName>
    <definedName name="SG_17_09">#REF!</definedName>
    <definedName name="SG_17_10" localSheetId="1">#REF!</definedName>
    <definedName name="SG_17_10">#REF!</definedName>
    <definedName name="SG_17_11" localSheetId="1">#REF!</definedName>
    <definedName name="SG_17_11">#REF!</definedName>
    <definedName name="SG_17_12" localSheetId="1">#REF!</definedName>
    <definedName name="SG_17_12">#REF!</definedName>
    <definedName name="SG_17_13" localSheetId="1">#REF!</definedName>
    <definedName name="SG_17_13">#REF!</definedName>
    <definedName name="SG_17_14" localSheetId="1">#REF!</definedName>
    <definedName name="SG_17_14">#REF!</definedName>
    <definedName name="SG_17_15" localSheetId="1">#REF!</definedName>
    <definedName name="SG_17_15">#REF!</definedName>
    <definedName name="SG_17_16" localSheetId="1">#REF!</definedName>
    <definedName name="SG_17_16">#REF!</definedName>
    <definedName name="SG_17_17" localSheetId="1">#REF!</definedName>
    <definedName name="SG_17_17">#REF!</definedName>
    <definedName name="SG_17_18" localSheetId="1">#REF!</definedName>
    <definedName name="SG_17_18">#REF!</definedName>
    <definedName name="SG_17_19" localSheetId="1">#REF!</definedName>
    <definedName name="SG_17_19">#REF!</definedName>
    <definedName name="SG_17_20" localSheetId="1">#REF!</definedName>
    <definedName name="SG_17_20">#REF!</definedName>
    <definedName name="SG_17_21" localSheetId="1">#REF!</definedName>
    <definedName name="SG_17_21">#REF!</definedName>
    <definedName name="SG_17_22" localSheetId="1">#REF!</definedName>
    <definedName name="SG_17_22">#REF!</definedName>
    <definedName name="SG_17_23" localSheetId="1">#REF!</definedName>
    <definedName name="SG_17_23">#REF!</definedName>
    <definedName name="SG_17_24" localSheetId="1">#REF!</definedName>
    <definedName name="SG_17_24">#REF!</definedName>
    <definedName name="SG_17_25" localSheetId="1">#REF!</definedName>
    <definedName name="SG_17_25">#REF!</definedName>
    <definedName name="SG_18_01" localSheetId="1">#REF!</definedName>
    <definedName name="SG_18_01">#REF!</definedName>
    <definedName name="SG_18_02" localSheetId="1">#REF!</definedName>
    <definedName name="SG_18_02">#REF!</definedName>
    <definedName name="SG_18_03" localSheetId="1">#REF!</definedName>
    <definedName name="SG_18_03">#REF!</definedName>
    <definedName name="SG_18_04" localSheetId="1">#REF!</definedName>
    <definedName name="SG_18_04">#REF!</definedName>
    <definedName name="SG_18_05" localSheetId="1">#REF!</definedName>
    <definedName name="SG_18_05">#REF!</definedName>
    <definedName name="SG_18_06" localSheetId="1">#REF!</definedName>
    <definedName name="SG_18_06">#REF!</definedName>
    <definedName name="SG_18_07" localSheetId="1">#REF!</definedName>
    <definedName name="SG_18_07">#REF!</definedName>
    <definedName name="SG_18_08" localSheetId="1">#REF!</definedName>
    <definedName name="SG_18_08">#REF!</definedName>
    <definedName name="SG_18_09" localSheetId="1">#REF!</definedName>
    <definedName name="SG_18_09">#REF!</definedName>
    <definedName name="SG_18_10" localSheetId="1">#REF!</definedName>
    <definedName name="SG_18_10">#REF!</definedName>
    <definedName name="SG_18_11" localSheetId="1">#REF!</definedName>
    <definedName name="SG_18_11">#REF!</definedName>
    <definedName name="SG_18_12" localSheetId="1">#REF!</definedName>
    <definedName name="SG_18_12">#REF!</definedName>
    <definedName name="SG_18_13" localSheetId="1">#REF!</definedName>
    <definedName name="SG_18_13">#REF!</definedName>
    <definedName name="SG_18_14" localSheetId="1">#REF!</definedName>
    <definedName name="SG_18_14">#REF!</definedName>
    <definedName name="SG_18_15" localSheetId="1">#REF!</definedName>
    <definedName name="SG_18_15">#REF!</definedName>
    <definedName name="SG_18_16" localSheetId="1">#REF!</definedName>
    <definedName name="SG_18_16">#REF!</definedName>
    <definedName name="SG_18_17" localSheetId="1">#REF!</definedName>
    <definedName name="SG_18_17">#REF!</definedName>
    <definedName name="SG_18_18" localSheetId="1">#REF!</definedName>
    <definedName name="SG_18_18">#REF!</definedName>
    <definedName name="SG_18_19" localSheetId="1">#REF!</definedName>
    <definedName name="SG_18_19">#REF!</definedName>
    <definedName name="SG_18_20" localSheetId="1">#REF!</definedName>
    <definedName name="SG_18_20">#REF!</definedName>
    <definedName name="SG_18_21" localSheetId="1">#REF!</definedName>
    <definedName name="SG_18_21">#REF!</definedName>
    <definedName name="SG_18_22" localSheetId="1">#REF!</definedName>
    <definedName name="SG_18_22">#REF!</definedName>
    <definedName name="SG_18_23" localSheetId="1">#REF!</definedName>
    <definedName name="SG_18_23">#REF!</definedName>
    <definedName name="SG_18_24" localSheetId="1">#REF!</definedName>
    <definedName name="SG_18_24">#REF!</definedName>
    <definedName name="SG_18_25" localSheetId="1">#REF!</definedName>
    <definedName name="SG_18_25">#REF!</definedName>
    <definedName name="SG_19_01" localSheetId="1">#REF!</definedName>
    <definedName name="SG_19_01">#REF!</definedName>
    <definedName name="SG_19_02" localSheetId="1">#REF!</definedName>
    <definedName name="SG_19_02">#REF!</definedName>
    <definedName name="SG_19_03" localSheetId="1">#REF!</definedName>
    <definedName name="SG_19_03">#REF!</definedName>
    <definedName name="SG_19_04" localSheetId="1">#REF!</definedName>
    <definedName name="SG_19_04">#REF!</definedName>
    <definedName name="SG_19_05" localSheetId="1">#REF!</definedName>
    <definedName name="SG_19_05">#REF!</definedName>
    <definedName name="SG_19_06" localSheetId="1">#REF!</definedName>
    <definedName name="SG_19_06">#REF!</definedName>
    <definedName name="SG_19_07" localSheetId="1">#REF!</definedName>
    <definedName name="SG_19_07">#REF!</definedName>
    <definedName name="SG_19_08" localSheetId="1">#REF!</definedName>
    <definedName name="SG_19_08">#REF!</definedName>
    <definedName name="SG_19_09" localSheetId="1">#REF!</definedName>
    <definedName name="SG_19_09">#REF!</definedName>
    <definedName name="SG_19_10" localSheetId="1">#REF!</definedName>
    <definedName name="SG_19_10">#REF!</definedName>
    <definedName name="SG_19_11" localSheetId="1">#REF!</definedName>
    <definedName name="SG_19_11">#REF!</definedName>
    <definedName name="SG_19_12" localSheetId="1">#REF!</definedName>
    <definedName name="SG_19_12">#REF!</definedName>
    <definedName name="SG_19_13" localSheetId="1">#REF!</definedName>
    <definedName name="SG_19_13">#REF!</definedName>
    <definedName name="SG_19_14" localSheetId="1">#REF!</definedName>
    <definedName name="SG_19_14">#REF!</definedName>
    <definedName name="SG_19_15" localSheetId="1">#REF!</definedName>
    <definedName name="SG_19_15">#REF!</definedName>
    <definedName name="SG_19_16" localSheetId="1">#REF!</definedName>
    <definedName name="SG_19_16">#REF!</definedName>
    <definedName name="SG_19_17" localSheetId="1">#REF!</definedName>
    <definedName name="SG_19_17">#REF!</definedName>
    <definedName name="SG_19_18" localSheetId="1">#REF!</definedName>
    <definedName name="SG_19_18">#REF!</definedName>
    <definedName name="SG_19_19" localSheetId="1">#REF!</definedName>
    <definedName name="SG_19_19">#REF!</definedName>
    <definedName name="SG_19_20" localSheetId="1">#REF!</definedName>
    <definedName name="SG_19_20">#REF!</definedName>
    <definedName name="SG_19_21" localSheetId="1">#REF!</definedName>
    <definedName name="SG_19_21">#REF!</definedName>
    <definedName name="SG_19_22" localSheetId="1">#REF!</definedName>
    <definedName name="SG_19_22">#REF!</definedName>
    <definedName name="SG_19_23" localSheetId="1">#REF!</definedName>
    <definedName name="SG_19_23">#REF!</definedName>
    <definedName name="SG_19_24" localSheetId="1">#REF!</definedName>
    <definedName name="SG_19_24">#REF!</definedName>
    <definedName name="SG_19_25" localSheetId="1">#REF!</definedName>
    <definedName name="SG_19_25">#REF!</definedName>
    <definedName name="SG_20_01" localSheetId="1">#REF!</definedName>
    <definedName name="SG_20_01">#REF!</definedName>
    <definedName name="SG_20_02" localSheetId="1">#REF!</definedName>
    <definedName name="SG_20_02">#REF!</definedName>
    <definedName name="SG_20_03" localSheetId="1">#REF!</definedName>
    <definedName name="SG_20_03">#REF!</definedName>
    <definedName name="SG_20_04" localSheetId="1">#REF!</definedName>
    <definedName name="SG_20_04">#REF!</definedName>
    <definedName name="SG_20_05" localSheetId="1">#REF!</definedName>
    <definedName name="SG_20_05">#REF!</definedName>
    <definedName name="SG_20_06" localSheetId="1">#REF!</definedName>
    <definedName name="SG_20_06">#REF!</definedName>
    <definedName name="SG_20_07" localSheetId="1">#REF!</definedName>
    <definedName name="SG_20_07">#REF!</definedName>
    <definedName name="SG_20_08" localSheetId="1">#REF!</definedName>
    <definedName name="SG_20_08">#REF!</definedName>
    <definedName name="SG_20_09" localSheetId="1">#REF!</definedName>
    <definedName name="SG_20_09">#REF!</definedName>
    <definedName name="SG_20_10" localSheetId="1">#REF!</definedName>
    <definedName name="SG_20_10">#REF!</definedName>
    <definedName name="SG_20_11" localSheetId="1">#REF!</definedName>
    <definedName name="SG_20_11">#REF!</definedName>
    <definedName name="SG_20_12" localSheetId="1">#REF!</definedName>
    <definedName name="SG_20_12">#REF!</definedName>
    <definedName name="SG_20_13" localSheetId="1">#REF!</definedName>
    <definedName name="SG_20_13">#REF!</definedName>
    <definedName name="SG_20_14" localSheetId="1">#REF!</definedName>
    <definedName name="SG_20_14">#REF!</definedName>
    <definedName name="SG_20_15" localSheetId="1">#REF!</definedName>
    <definedName name="SG_20_15">#REF!</definedName>
    <definedName name="SG_20_16" localSheetId="1">#REF!</definedName>
    <definedName name="SG_20_16">#REF!</definedName>
    <definedName name="SG_20_17" localSheetId="1">#REF!</definedName>
    <definedName name="SG_20_17">#REF!</definedName>
    <definedName name="SG_20_18" localSheetId="1">#REF!</definedName>
    <definedName name="SG_20_18">#REF!</definedName>
    <definedName name="SG_20_19" localSheetId="1">#REF!</definedName>
    <definedName name="SG_20_19">#REF!</definedName>
    <definedName name="SG_20_20" localSheetId="1">#REF!</definedName>
    <definedName name="SG_20_20">#REF!</definedName>
    <definedName name="SG_20_21" localSheetId="1">#REF!</definedName>
    <definedName name="SG_20_21">#REF!</definedName>
    <definedName name="SG_20_22" localSheetId="1">#REF!</definedName>
    <definedName name="SG_20_22">#REF!</definedName>
    <definedName name="SG_20_23" localSheetId="1">#REF!</definedName>
    <definedName name="SG_20_23">#REF!</definedName>
    <definedName name="SG_20_24" localSheetId="1">#REF!</definedName>
    <definedName name="SG_20_24">#REF!</definedName>
    <definedName name="SG_20_25" localSheetId="1">#REF!</definedName>
    <definedName name="SG_20_25">#REF!</definedName>
    <definedName name="SG_21_01" localSheetId="1">#REF!</definedName>
    <definedName name="SG_21_01">#REF!</definedName>
    <definedName name="SG_21_02" localSheetId="1">#REF!</definedName>
    <definedName name="SG_21_02">#REF!</definedName>
    <definedName name="SG_21_03" localSheetId="1">#REF!</definedName>
    <definedName name="SG_21_03">#REF!</definedName>
    <definedName name="SG_21_04" localSheetId="1">#REF!</definedName>
    <definedName name="SG_21_04">#REF!</definedName>
    <definedName name="SG_21_05" localSheetId="1">#REF!</definedName>
    <definedName name="SG_21_05">#REF!</definedName>
    <definedName name="SG_21_06" localSheetId="1">#REF!</definedName>
    <definedName name="SG_21_06">#REF!</definedName>
    <definedName name="SG_21_07" localSheetId="1">#REF!</definedName>
    <definedName name="SG_21_07">#REF!</definedName>
    <definedName name="SG_21_08" localSheetId="1">#REF!</definedName>
    <definedName name="SG_21_08">#REF!</definedName>
    <definedName name="SG_21_09" localSheetId="1">#REF!</definedName>
    <definedName name="SG_21_09">#REF!</definedName>
    <definedName name="SG_21_10" localSheetId="1">#REF!</definedName>
    <definedName name="SG_21_10">#REF!</definedName>
    <definedName name="SG_21_11" localSheetId="1">#REF!</definedName>
    <definedName name="SG_21_11">#REF!</definedName>
    <definedName name="SG_21_12" localSheetId="1">#REF!</definedName>
    <definedName name="SG_21_12">#REF!</definedName>
    <definedName name="SG_21_13" localSheetId="1">#REF!</definedName>
    <definedName name="SG_21_13">#REF!</definedName>
    <definedName name="SG_21_14" localSheetId="1">#REF!</definedName>
    <definedName name="SG_21_14">#REF!</definedName>
    <definedName name="SG_21_15" localSheetId="1">#REF!</definedName>
    <definedName name="SG_21_15">#REF!</definedName>
    <definedName name="SG_21_16" localSheetId="1">#REF!</definedName>
    <definedName name="SG_21_16">#REF!</definedName>
    <definedName name="SG_21_17" localSheetId="1">#REF!</definedName>
    <definedName name="SG_21_17">#REF!</definedName>
    <definedName name="SG_21_18" localSheetId="1">#REF!</definedName>
    <definedName name="SG_21_18">#REF!</definedName>
    <definedName name="SG_21_19" localSheetId="1">#REF!</definedName>
    <definedName name="SG_21_19">#REF!</definedName>
    <definedName name="SG_21_20" localSheetId="1">#REF!</definedName>
    <definedName name="SG_21_20">#REF!</definedName>
    <definedName name="SG_21_21" localSheetId="1">#REF!</definedName>
    <definedName name="SG_21_21">#REF!</definedName>
    <definedName name="SG_21_22" localSheetId="1">#REF!</definedName>
    <definedName name="SG_21_22">#REF!</definedName>
    <definedName name="SG_21_23" localSheetId="1">#REF!</definedName>
    <definedName name="SG_21_23">#REF!</definedName>
    <definedName name="SG_21_24" localSheetId="1">#REF!</definedName>
    <definedName name="SG_21_24">#REF!</definedName>
    <definedName name="SG_21_25" localSheetId="1">#REF!</definedName>
    <definedName name="SG_21_25">#REF!</definedName>
    <definedName name="SG_22_01" localSheetId="1">#REF!</definedName>
    <definedName name="SG_22_01">#REF!</definedName>
    <definedName name="SG_22_02" localSheetId="1">#REF!</definedName>
    <definedName name="SG_22_02">#REF!</definedName>
    <definedName name="SG_22_03" localSheetId="1">#REF!</definedName>
    <definedName name="SG_22_03">#REF!</definedName>
    <definedName name="SG_22_04" localSheetId="1">#REF!</definedName>
    <definedName name="SG_22_04">#REF!</definedName>
    <definedName name="SG_22_05" localSheetId="1">#REF!</definedName>
    <definedName name="SG_22_05">#REF!</definedName>
    <definedName name="SG_22_06" localSheetId="1">#REF!</definedName>
    <definedName name="SG_22_06">#REF!</definedName>
    <definedName name="SG_22_07" localSheetId="1">#REF!</definedName>
    <definedName name="SG_22_07">#REF!</definedName>
    <definedName name="SG_22_08" localSheetId="1">#REF!</definedName>
    <definedName name="SG_22_08">#REF!</definedName>
    <definedName name="SG_22_09" localSheetId="1">#REF!</definedName>
    <definedName name="SG_22_09">#REF!</definedName>
    <definedName name="SG_22_10" localSheetId="1">#REF!</definedName>
    <definedName name="SG_22_10">#REF!</definedName>
    <definedName name="SG_22_11" localSheetId="1">#REF!</definedName>
    <definedName name="SG_22_11">#REF!</definedName>
    <definedName name="SG_22_12" localSheetId="1">#REF!</definedName>
    <definedName name="SG_22_12">#REF!</definedName>
    <definedName name="SG_22_13" localSheetId="1">#REF!</definedName>
    <definedName name="SG_22_13">#REF!</definedName>
    <definedName name="SG_22_14" localSheetId="1">#REF!</definedName>
    <definedName name="SG_22_14">#REF!</definedName>
    <definedName name="SG_22_15" localSheetId="1">#REF!</definedName>
    <definedName name="SG_22_15">#REF!</definedName>
    <definedName name="SG_22_16" localSheetId="1">#REF!</definedName>
    <definedName name="SG_22_16">#REF!</definedName>
    <definedName name="SG_22_17" localSheetId="1">#REF!</definedName>
    <definedName name="SG_22_17">#REF!</definedName>
    <definedName name="SG_22_18" localSheetId="1">#REF!</definedName>
    <definedName name="SG_22_18">#REF!</definedName>
    <definedName name="SG_22_19" localSheetId="1">#REF!</definedName>
    <definedName name="SG_22_19">#REF!</definedName>
    <definedName name="SG_22_20" localSheetId="1">#REF!</definedName>
    <definedName name="SG_22_20">#REF!</definedName>
    <definedName name="SG_22_21" localSheetId="1">#REF!</definedName>
    <definedName name="SG_22_21">#REF!</definedName>
    <definedName name="SG_22_22" localSheetId="1">#REF!</definedName>
    <definedName name="SG_22_22">#REF!</definedName>
    <definedName name="SG_22_23" localSheetId="1">#REF!</definedName>
    <definedName name="SG_22_23">#REF!</definedName>
    <definedName name="SG_22_24" localSheetId="1">#REF!</definedName>
    <definedName name="SG_22_24">#REF!</definedName>
    <definedName name="SG_22_25" localSheetId="1">#REF!</definedName>
    <definedName name="SG_22_25">#REF!</definedName>
    <definedName name="SG_23_01" localSheetId="1">#REF!</definedName>
    <definedName name="SG_23_01">#REF!</definedName>
    <definedName name="SG_23_02" localSheetId="1">#REF!</definedName>
    <definedName name="SG_23_02">#REF!</definedName>
    <definedName name="SG_23_03" localSheetId="1">#REF!</definedName>
    <definedName name="SG_23_03">#REF!</definedName>
    <definedName name="SG_23_04" localSheetId="1">#REF!</definedName>
    <definedName name="SG_23_04">#REF!</definedName>
    <definedName name="SG_23_05" localSheetId="1">#REF!</definedName>
    <definedName name="SG_23_05">#REF!</definedName>
    <definedName name="SG_23_06" localSheetId="1">#REF!</definedName>
    <definedName name="SG_23_06">#REF!</definedName>
    <definedName name="SG_23_07" localSheetId="1">#REF!</definedName>
    <definedName name="SG_23_07">#REF!</definedName>
    <definedName name="SG_23_08" localSheetId="1">#REF!</definedName>
    <definedName name="SG_23_08">#REF!</definedName>
    <definedName name="SG_23_09" localSheetId="1">#REF!</definedName>
    <definedName name="SG_23_09">#REF!</definedName>
    <definedName name="SG_23_10" localSheetId="1">#REF!</definedName>
    <definedName name="SG_23_10">#REF!</definedName>
    <definedName name="SG_23_11" localSheetId="1">#REF!</definedName>
    <definedName name="SG_23_11">#REF!</definedName>
    <definedName name="SG_23_12" localSheetId="1">#REF!</definedName>
    <definedName name="SG_23_12">#REF!</definedName>
    <definedName name="SG_23_13" localSheetId="1">#REF!</definedName>
    <definedName name="SG_23_13">#REF!</definedName>
    <definedName name="SG_23_14" localSheetId="1">#REF!</definedName>
    <definedName name="SG_23_14">#REF!</definedName>
    <definedName name="SG_23_15" localSheetId="1">#REF!</definedName>
    <definedName name="SG_23_15">#REF!</definedName>
    <definedName name="SG_23_16" localSheetId="1">#REF!</definedName>
    <definedName name="SG_23_16">#REF!</definedName>
    <definedName name="SG_23_17" localSheetId="1">#REF!</definedName>
    <definedName name="SG_23_17">#REF!</definedName>
    <definedName name="SG_23_18" localSheetId="1">#REF!</definedName>
    <definedName name="SG_23_18">#REF!</definedName>
    <definedName name="SG_23_19" localSheetId="1">#REF!</definedName>
    <definedName name="SG_23_19">#REF!</definedName>
    <definedName name="SG_23_20" localSheetId="1">#REF!</definedName>
    <definedName name="SG_23_20">#REF!</definedName>
    <definedName name="SG_23_21" localSheetId="1">#REF!</definedName>
    <definedName name="SG_23_21">#REF!</definedName>
    <definedName name="SG_23_22" localSheetId="1">#REF!</definedName>
    <definedName name="SG_23_22">#REF!</definedName>
    <definedName name="SG_23_23" localSheetId="1">#REF!</definedName>
    <definedName name="SG_23_23">#REF!</definedName>
    <definedName name="SG_23_24" localSheetId="1">#REF!</definedName>
    <definedName name="SG_23_24">#REF!</definedName>
    <definedName name="SG_23_25" localSheetId="1">#REF!</definedName>
    <definedName name="SG_23_25">#REF!</definedName>
    <definedName name="SG_24_01" localSheetId="1">#REF!</definedName>
    <definedName name="SG_24_01">#REF!</definedName>
    <definedName name="SG_24_02" localSheetId="1">#REF!</definedName>
    <definedName name="SG_24_02">#REF!</definedName>
    <definedName name="SG_24_03" localSheetId="1">#REF!</definedName>
    <definedName name="SG_24_03">#REF!</definedName>
    <definedName name="SG_24_04" localSheetId="1">#REF!</definedName>
    <definedName name="SG_24_04">#REF!</definedName>
    <definedName name="SG_24_05" localSheetId="1">#REF!</definedName>
    <definedName name="SG_24_05">#REF!</definedName>
    <definedName name="SG_24_06" localSheetId="1">#REF!</definedName>
    <definedName name="SG_24_06">#REF!</definedName>
    <definedName name="SG_24_07" localSheetId="1">#REF!</definedName>
    <definedName name="SG_24_07">#REF!</definedName>
    <definedName name="SG_24_08" localSheetId="1">#REF!</definedName>
    <definedName name="SG_24_08">#REF!</definedName>
    <definedName name="SG_24_09" localSheetId="1">#REF!</definedName>
    <definedName name="SG_24_09">#REF!</definedName>
    <definedName name="SG_24_10" localSheetId="1">#REF!</definedName>
    <definedName name="SG_24_10">#REF!</definedName>
    <definedName name="SG_24_11" localSheetId="1">#REF!</definedName>
    <definedName name="SG_24_11">#REF!</definedName>
    <definedName name="SG_24_12" localSheetId="1">#REF!</definedName>
    <definedName name="SG_24_12">#REF!</definedName>
    <definedName name="SG_24_13" localSheetId="1">#REF!</definedName>
    <definedName name="SG_24_13">#REF!</definedName>
    <definedName name="SG_24_14" localSheetId="1">#REF!</definedName>
    <definedName name="SG_24_14">#REF!</definedName>
    <definedName name="SG_24_15" localSheetId="1">#REF!</definedName>
    <definedName name="SG_24_15">#REF!</definedName>
    <definedName name="SG_24_16" localSheetId="1">#REF!</definedName>
    <definedName name="SG_24_16">#REF!</definedName>
    <definedName name="SG_24_17" localSheetId="1">#REF!</definedName>
    <definedName name="SG_24_17">#REF!</definedName>
    <definedName name="SG_24_18" localSheetId="1">#REF!</definedName>
    <definedName name="SG_24_18">#REF!</definedName>
    <definedName name="SG_24_19" localSheetId="1">#REF!</definedName>
    <definedName name="SG_24_19">#REF!</definedName>
    <definedName name="SG_24_20" localSheetId="1">#REF!</definedName>
    <definedName name="SG_24_20">#REF!</definedName>
    <definedName name="SG_24_21" localSheetId="1">#REF!</definedName>
    <definedName name="SG_24_21">#REF!</definedName>
    <definedName name="SG_24_22" localSheetId="1">#REF!</definedName>
    <definedName name="SG_24_22">#REF!</definedName>
    <definedName name="SG_24_23" localSheetId="1">#REF!</definedName>
    <definedName name="SG_24_23">#REF!</definedName>
    <definedName name="SG_24_24" localSheetId="1">#REF!</definedName>
    <definedName name="SG_24_24">#REF!</definedName>
    <definedName name="SG_24_25" localSheetId="1">#REF!</definedName>
    <definedName name="SG_24_25">#REF!</definedName>
    <definedName name="SG_25_01" localSheetId="1">#REF!</definedName>
    <definedName name="SG_25_01">#REF!</definedName>
    <definedName name="SG_25_02" localSheetId="1">#REF!</definedName>
    <definedName name="SG_25_02">#REF!</definedName>
    <definedName name="SG_25_03" localSheetId="1">#REF!</definedName>
    <definedName name="SG_25_03">#REF!</definedName>
    <definedName name="SG_25_04" localSheetId="1">#REF!</definedName>
    <definedName name="SG_25_04">#REF!</definedName>
    <definedName name="SG_25_05" localSheetId="1">#REF!</definedName>
    <definedName name="SG_25_05">#REF!</definedName>
    <definedName name="SG_25_06" localSheetId="1">#REF!</definedName>
    <definedName name="SG_25_06">#REF!</definedName>
    <definedName name="SG_25_07" localSheetId="1">#REF!</definedName>
    <definedName name="SG_25_07">#REF!</definedName>
    <definedName name="SG_25_08" localSheetId="1">#REF!</definedName>
    <definedName name="SG_25_08">#REF!</definedName>
    <definedName name="SG_25_09" localSheetId="1">#REF!</definedName>
    <definedName name="SG_25_09">#REF!</definedName>
    <definedName name="SG_25_10" localSheetId="1">#REF!</definedName>
    <definedName name="SG_25_10">#REF!</definedName>
    <definedName name="SG_25_11" localSheetId="1">#REF!</definedName>
    <definedName name="SG_25_11">#REF!</definedName>
    <definedName name="SG_25_12" localSheetId="1">#REF!</definedName>
    <definedName name="SG_25_12">#REF!</definedName>
    <definedName name="SG_25_13" localSheetId="1">#REF!</definedName>
    <definedName name="SG_25_13">#REF!</definedName>
    <definedName name="SG_25_14" localSheetId="1">#REF!</definedName>
    <definedName name="SG_25_14">#REF!</definedName>
    <definedName name="SG_25_15" localSheetId="1">#REF!</definedName>
    <definedName name="SG_25_15">#REF!</definedName>
    <definedName name="SG_25_16" localSheetId="1">#REF!</definedName>
    <definedName name="SG_25_16">#REF!</definedName>
    <definedName name="SG_25_17" localSheetId="1">#REF!</definedName>
    <definedName name="SG_25_17">#REF!</definedName>
    <definedName name="SG_25_18" localSheetId="1">#REF!</definedName>
    <definedName name="SG_25_18">#REF!</definedName>
    <definedName name="SG_25_19" localSheetId="1">#REF!</definedName>
    <definedName name="SG_25_19">#REF!</definedName>
    <definedName name="SG_25_20" localSheetId="1">#REF!</definedName>
    <definedName name="SG_25_20">#REF!</definedName>
    <definedName name="SG_25_21" localSheetId="1">#REF!</definedName>
    <definedName name="SG_25_21">#REF!</definedName>
    <definedName name="SG_25_22" localSheetId="1">#REF!</definedName>
    <definedName name="SG_25_22">#REF!</definedName>
    <definedName name="SG_25_23" localSheetId="1">#REF!</definedName>
    <definedName name="SG_25_23">#REF!</definedName>
    <definedName name="SG_25_24" localSheetId="1">#REF!</definedName>
    <definedName name="SG_25_24">#REF!</definedName>
    <definedName name="SG_25_25" localSheetId="1">#REF!</definedName>
    <definedName name="SG_25_25">#REF!</definedName>
    <definedName name="SIN" localSheetId="3" hidden="1">{#N/A,#N/A,FALSE,"Planilha";#N/A,#N/A,FALSE,"Resumo";#N/A,#N/A,FALSE,"Fisico";#N/A,#N/A,FALSE,"Financeiro";#N/A,#N/A,FALSE,"Financeiro"}</definedName>
    <definedName name="SIN" hidden="1">{#N/A,#N/A,FALSE,"Planilha";#N/A,#N/A,FALSE,"Resumo";#N/A,#N/A,FALSE,"Fisico";#N/A,#N/A,FALSE,"Financeiro";#N/A,#N/A,FALSE,"Financeiro"}</definedName>
    <definedName name="SINA" localSheetId="3" hidden="1">{#N/A,#N/A,FALSE,"Planilha";#N/A,#N/A,FALSE,"Resumo";#N/A,#N/A,FALSE,"Fisico";#N/A,#N/A,FALSE,"Financeiro";#N/A,#N/A,FALSE,"Financeiro"}</definedName>
    <definedName name="SINA" hidden="1">{#N/A,#N/A,FALSE,"Planilha";#N/A,#N/A,FALSE,"Resumo";#N/A,#N/A,FALSE,"Fisico";#N/A,#N/A,FALSE,"Financeiro";#N/A,#N/A,FALSE,"Financeiro"}</definedName>
    <definedName name="Sinapi" localSheetId="1">#REF!</definedName>
    <definedName name="Sinapi" localSheetId="3">#REF!</definedName>
    <definedName name="Sinapi">#REF!</definedName>
    <definedName name="SOLUM" localSheetId="1">[1]Reforma!#REF!</definedName>
    <definedName name="SOLUM" localSheetId="3">[1]Reforma!#REF!</definedName>
    <definedName name="SOLUM">[1]Reforma!#REF!</definedName>
    <definedName name="SomaTotal">[39]CALÇAMENTO!$M$68</definedName>
    <definedName name="sort" localSheetId="1" hidden="1">#REF!</definedName>
    <definedName name="sort" localSheetId="3" hidden="1">#REF!</definedName>
    <definedName name="sort" hidden="1">#REF!</definedName>
    <definedName name="SR">OFFSET([36]Serviços!$A$1,1,,COUNTA([36]Serviços!$A$1:$A$65536),COUNTA([36]Serviços!$A$1:$IV$1))</definedName>
    <definedName name="SS" localSheetId="1">#REF!</definedName>
    <definedName name="SS" localSheetId="3">#REF!</definedName>
    <definedName name="SS">#REF!</definedName>
    <definedName name="SUB" localSheetId="1">#REF!</definedName>
    <definedName name="SUB" localSheetId="3">#REF!</definedName>
    <definedName name="SUB">#REF!</definedName>
    <definedName name="SUB_TRECHO" localSheetId="1">#REF!</definedName>
    <definedName name="SUB_TRECHO">#REF!</definedName>
    <definedName name="SUBT" localSheetId="1">#REF!</definedName>
    <definedName name="SUBT">#REF!</definedName>
    <definedName name="SUBTO" localSheetId="1">#REF!</definedName>
    <definedName name="SUBTO">#REF!</definedName>
    <definedName name="SUUU7" localSheetId="1">#REF!</definedName>
    <definedName name="SUUU7">#REF!</definedName>
    <definedName name="SVASRTVARTVAWRTVAWRTBVAWTEBAWEBTAW" localSheetId="1">#REF!</definedName>
    <definedName name="SVASRTVARTVAWRTVAWRTBVAWTEBAWEBTAW">#REF!</definedName>
    <definedName name="T" localSheetId="1">#REF!</definedName>
    <definedName name="T">#REF!</definedName>
    <definedName name="Tabela" localSheetId="1">#REF!</definedName>
    <definedName name="Tabela">#REF!</definedName>
    <definedName name="Tabela_1" localSheetId="1">#REF!</definedName>
    <definedName name="Tabela_1">#REF!</definedName>
    <definedName name="Tabela_1_6" localSheetId="1">#REF!</definedName>
    <definedName name="Tabela_1_6">#REF!</definedName>
    <definedName name="Tabela_10" localSheetId="1">#REF!</definedName>
    <definedName name="Tabela_10">#REF!</definedName>
    <definedName name="Tabela_2" localSheetId="1">#REF!</definedName>
    <definedName name="Tabela_2">#REF!</definedName>
    <definedName name="Tabela_3" localSheetId="1">#REF!</definedName>
    <definedName name="Tabela_3">#REF!</definedName>
    <definedName name="Tabela_4" localSheetId="1">#REF!</definedName>
    <definedName name="Tabela_4">#REF!</definedName>
    <definedName name="Tabela_5" localSheetId="1">#REF!</definedName>
    <definedName name="Tabela_5">#REF!</definedName>
    <definedName name="Tabela_5_1" localSheetId="1">#REF!</definedName>
    <definedName name="Tabela_5_1">#REF!</definedName>
    <definedName name="Tabela_6" localSheetId="1">#REF!</definedName>
    <definedName name="Tabela_6">#REF!</definedName>
    <definedName name="Tanque_lavar_roupa" localSheetId="1">#REF!</definedName>
    <definedName name="Tanque_lavar_roupa">#REF!</definedName>
    <definedName name="Tanque_premoldado" localSheetId="1">#REF!</definedName>
    <definedName name="Tanque_premoldado">#REF!</definedName>
    <definedName name="taxa_cap" localSheetId="1">#REF!</definedName>
    <definedName name="taxa_cap">#REF!</definedName>
    <definedName name="Teor">[35]Teor!$A$3:$A$7</definedName>
    <definedName name="terra" localSheetId="1">#REF!</definedName>
    <definedName name="terra" localSheetId="3">#REF!</definedName>
    <definedName name="terra">#REF!</definedName>
    <definedName name="teste" localSheetId="1">#REF!</definedName>
    <definedName name="teste" localSheetId="3">#REF!</definedName>
    <definedName name="teste">#REF!</definedName>
    <definedName name="teste1" localSheetId="1">#REF!</definedName>
    <definedName name="teste1" localSheetId="3">#REF!</definedName>
    <definedName name="teste1">#REF!</definedName>
    <definedName name="teste10" localSheetId="1">#REF!</definedName>
    <definedName name="teste10">#REF!</definedName>
    <definedName name="teste2" localSheetId="1">#REF!</definedName>
    <definedName name="teste2">#REF!</definedName>
    <definedName name="teste3" localSheetId="1">#REF!</definedName>
    <definedName name="teste3">#REF!</definedName>
    <definedName name="TESTE4" localSheetId="1">#REF!</definedName>
    <definedName name="TESTE4">#REF!</definedName>
    <definedName name="TESTE4teste" localSheetId="1">#REF!</definedName>
    <definedName name="TESTE4teste">#REF!</definedName>
    <definedName name="TESTES" localSheetId="1">#REF!</definedName>
    <definedName name="TESTES">#REF!</definedName>
    <definedName name="TITULO" localSheetId="1">#REF!</definedName>
    <definedName name="TITULO">#REF!</definedName>
    <definedName name="_xlnm.Print_Titles" localSheetId="0">'BM 01'!$1:$6</definedName>
    <definedName name="_xlnm.Print_Titles" localSheetId="1">'BM 02'!$1:$6</definedName>
    <definedName name="_xlnm.Print_Titles" localSheetId="2">'Memória de Cálculo 01'!$2:$8</definedName>
    <definedName name="_xlnm.Print_Titles" localSheetId="3">'RF 01'!$1:$7</definedName>
    <definedName name="_xlnm.Print_Titles">#REF!</definedName>
    <definedName name="Total" localSheetId="1">#REF!</definedName>
    <definedName name="Total" localSheetId="3">#REF!</definedName>
    <definedName name="Total">#REF!</definedName>
    <definedName name="TOTAL_GERAL" localSheetId="1">#REF!</definedName>
    <definedName name="TOTAL_GERAL" localSheetId="3">#REF!</definedName>
    <definedName name="TOTAL_GERAL">#REF!</definedName>
    <definedName name="TOTAL_RESUMO" localSheetId="1">#REF!</definedName>
    <definedName name="TOTAL_RESUMO">#REF!</definedName>
    <definedName name="totee_3" localSheetId="1">#REF!</definedName>
    <definedName name="totee_3">#REF!</definedName>
    <definedName name="totee1" localSheetId="1">#REF!</definedName>
    <definedName name="totee1">#REF!</definedName>
    <definedName name="totee2" localSheetId="1">#REF!</definedName>
    <definedName name="totee2">#REF!</definedName>
    <definedName name="TOTMAT_EE1" localSheetId="1">#REF!</definedName>
    <definedName name="TOTMAT_EE1">#REF!</definedName>
    <definedName name="TOTMAT_EE2" localSheetId="1">#REF!</definedName>
    <definedName name="TOTMAT_EE2">#REF!</definedName>
    <definedName name="TOTMAT_EE3" localSheetId="1">#REF!</definedName>
    <definedName name="TOTMAT_EE3">#REF!</definedName>
    <definedName name="TOTSER_EE1" localSheetId="1">#REF!</definedName>
    <definedName name="TOTSER_EE1">#REF!</definedName>
    <definedName name="TOTSER_EE2" localSheetId="1">#REF!</definedName>
    <definedName name="TOTSER_EE2">#REF!</definedName>
    <definedName name="TOTSER_EE3" localSheetId="1">#REF!</definedName>
    <definedName name="TOTSER_EE3">#REF!</definedName>
    <definedName name="TPM" localSheetId="1">#REF!</definedName>
    <definedName name="TPM">#REF!</definedName>
    <definedName name="TRÂNS_SEG_EMISS2" localSheetId="1">#REF!</definedName>
    <definedName name="TRÂNS_SEG_EMISS2">#REF!</definedName>
    <definedName name="TRÂNS_SEG_EMISS3" localSheetId="1">#REF!</definedName>
    <definedName name="TRÂNS_SEG_EMISS3">#REF!</definedName>
    <definedName name="TRÂNS_SEGU" localSheetId="1">#REF!</definedName>
    <definedName name="TRÂNS_SEGU">#REF!</definedName>
    <definedName name="TRÂNS_SEGURANÇA" localSheetId="1">#REF!</definedName>
    <definedName name="TRÂNS_SEGURANÇA">#REF!</definedName>
    <definedName name="TRAV_EMISS3_S" localSheetId="1">#REF!</definedName>
    <definedName name="TRAV_EMISS3_S">#REF!</definedName>
    <definedName name="TRFE" localSheetId="1">[1]Reforma!#REF!</definedName>
    <definedName name="TRFE" localSheetId="3">[1]Reforma!#REF!</definedName>
    <definedName name="TRFE">[1]Reforma!#REF!</definedName>
    <definedName name="TT" localSheetId="1">[1]Reforma!#REF!</definedName>
    <definedName name="TT" localSheetId="3">[1]Reforma!#REF!</definedName>
    <definedName name="TT">[1]Reforma!#REF!</definedName>
    <definedName name="tttt" localSheetId="1" hidden="1">#REF!</definedName>
    <definedName name="tttt" localSheetId="3" hidden="1">#REF!</definedName>
    <definedName name="tttt" hidden="1">#REF!</definedName>
    <definedName name="TxCresc">'[21]TodasTraf-2000-NoPrint'!$C$7:$L$17</definedName>
    <definedName name="tyu" localSheetId="1">[1]Reforma!#REF!</definedName>
    <definedName name="tyu" localSheetId="3">[1]Reforma!#REF!</definedName>
    <definedName name="tyu">[1]Reforma!#REF!</definedName>
    <definedName name="ujk" localSheetId="1">[1]Reforma!#REF!</definedName>
    <definedName name="ujk" localSheetId="3">[1]Reforma!#REF!</definedName>
    <definedName name="ujk">[1]Reforma!#REF!</definedName>
    <definedName name="UN" localSheetId="1">#REF!</definedName>
    <definedName name="UN" localSheetId="3">#REF!</definedName>
    <definedName name="UN">#REF!</definedName>
    <definedName name="UN." localSheetId="1">#REF!</definedName>
    <definedName name="UN." localSheetId="3">#REF!</definedName>
    <definedName name="UN.">#REF!</definedName>
    <definedName name="Unit." localSheetId="1">#REF!</definedName>
    <definedName name="Unit." localSheetId="3">#REF!</definedName>
    <definedName name="Unit.">#REF!</definedName>
    <definedName name="UU" localSheetId="1">#REF!</definedName>
    <definedName name="UU">#REF!</definedName>
    <definedName name="UYT" localSheetId="1">[1]Reforma!#REF!</definedName>
    <definedName name="UYT" localSheetId="3">[1]Reforma!#REF!</definedName>
    <definedName name="UYT">[1]Reforma!#REF!</definedName>
    <definedName name="v" localSheetId="1">[35]Equipamentos!#REF!</definedName>
    <definedName name="v" localSheetId="3">[35]Equipamentos!#REF!</definedName>
    <definedName name="v">[35]Equipamentos!#REF!</definedName>
    <definedName name="Vazios">[35]Teor!$B$3:$B$7</definedName>
    <definedName name="vbg" localSheetId="1">[1]Reforma!#REF!</definedName>
    <definedName name="vbg" localSheetId="3">[1]Reforma!#REF!</definedName>
    <definedName name="vbg">[1]Reforma!#REF!</definedName>
    <definedName name="Veic">'[23]Adm Local '!$K$311</definedName>
    <definedName name="verde" localSheetId="1">#REF!</definedName>
    <definedName name="verde" localSheetId="3">#REF!</definedName>
    <definedName name="verde">#REF!</definedName>
    <definedName name="verdepav" localSheetId="1">#REF!</definedName>
    <definedName name="verdepav" localSheetId="3">#REF!</definedName>
    <definedName name="verdepav">#REF!</definedName>
    <definedName name="Verga" localSheetId="1">#REF!</definedName>
    <definedName name="Verga" localSheetId="3">#REF!</definedName>
    <definedName name="Verga">#REF!</definedName>
    <definedName name="VL" localSheetId="1">#REF!</definedName>
    <definedName name="VL">#REF!</definedName>
    <definedName name="VT" localSheetId="1">#REF!</definedName>
    <definedName name="VT">#REF!</definedName>
    <definedName name="VTE" localSheetId="1">#REF!</definedName>
    <definedName name="VTE">#REF!</definedName>
    <definedName name="vv" localSheetId="3">'RF 01'!vv</definedName>
    <definedName name="vv">[0]!vv</definedName>
    <definedName name="WEWRWR" localSheetId="3">'RF 01'!WEWRWR</definedName>
    <definedName name="WEWRWR">[0]!WEWRWR</definedName>
    <definedName name="WEWRWRE" localSheetId="3">'RF 01'!WEWRWRE</definedName>
    <definedName name="WEWRWRE">[0]!WEWRWRE</definedName>
    <definedName name="WQW" localSheetId="1">#REF!</definedName>
    <definedName name="WQW" localSheetId="3">#REF!</definedName>
    <definedName name="WQW">#REF!</definedName>
    <definedName name="wrkifoerngperg" localSheetId="1">#REF!</definedName>
    <definedName name="wrkifoerngperg" localSheetId="3">#REF!</definedName>
    <definedName name="wrkifoerngperg">#REF!</definedName>
    <definedName name="wrn.mo2." localSheetId="3" hidden="1">{#N/A,#N/A,FALSE,"MO (2)"}</definedName>
    <definedName name="wrn.mo2." hidden="1">{#N/A,#N/A,FALSE,"MO (2)"}</definedName>
    <definedName name="wrn.Orçamento." localSheetId="3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SFDGSJHKJSçghsK" localSheetId="1">#REF!</definedName>
    <definedName name="WSFDGSJHKJSçghsK" localSheetId="3">#REF!</definedName>
    <definedName name="WSFDGSJHKJSçghsK">#REF!</definedName>
    <definedName name="WW" localSheetId="1">#REF!</definedName>
    <definedName name="WW" localSheetId="3">#REF!</definedName>
    <definedName name="WW">#REF!</definedName>
    <definedName name="X" localSheetId="3" hidden="1">{#N/A,#N/A,FALSE,"Planilha";#N/A,#N/A,FALSE,"Resumo";#N/A,#N/A,FALSE,"Fisico";#N/A,#N/A,FALSE,"Financeiro";#N/A,#N/A,FALSE,"Financeiro"}</definedName>
    <definedName name="X" hidden="1">{#N/A,#N/A,FALSE,"Planilha";#N/A,#N/A,FALSE,"Resumo";#N/A,#N/A,FALSE,"Fisico";#N/A,#N/A,FALSE,"Financeiro";#N/A,#N/A,FALSE,"Financeiro"}</definedName>
    <definedName name="Xa" localSheetId="1">#REF!</definedName>
    <definedName name="Xa" localSheetId="3">#REF!</definedName>
    <definedName name="Xa">#REF!</definedName>
    <definedName name="Xb" localSheetId="1">#REF!</definedName>
    <definedName name="Xb" localSheetId="3">#REF!</definedName>
    <definedName name="Xb">#REF!</definedName>
    <definedName name="Xc" localSheetId="1">#REF!</definedName>
    <definedName name="Xc" localSheetId="3">#REF!</definedName>
    <definedName name="Xc">#REF!</definedName>
    <definedName name="xczvzxc" localSheetId="1">#REF!</definedName>
    <definedName name="xczvzxc">#REF!</definedName>
    <definedName name="XX" localSheetId="1">#REF!</definedName>
    <definedName name="XX">#REF!</definedName>
    <definedName name="XXX" localSheetId="3">'RF 01'!XXX</definedName>
    <definedName name="XXX">[0]!XXX</definedName>
    <definedName name="XXXX" localSheetId="3">'RF 01'!XXXX</definedName>
    <definedName name="XXXX">[0]!XXXX</definedName>
    <definedName name="xxxxxxx" localSheetId="1">#REF!</definedName>
    <definedName name="xxxxxxx" localSheetId="3">#REF!</definedName>
    <definedName name="xxxxxxx">#REF!</definedName>
    <definedName name="Y" localSheetId="1">#REF!</definedName>
    <definedName name="Y" localSheetId="3">#REF!</definedName>
    <definedName name="Y">#REF!</definedName>
    <definedName name="YJGGHG" localSheetId="1">[1]Reforma!#REF!</definedName>
    <definedName name="YJGGHG" localSheetId="3">[1]Reforma!#REF!</definedName>
    <definedName name="YJGGHG">[1]Reforma!#REF!</definedName>
    <definedName name="yngrid" localSheetId="1">#REF!</definedName>
    <definedName name="yngrid" localSheetId="3">#REF!</definedName>
    <definedName name="yngrid">#REF!</definedName>
    <definedName name="yngridd" localSheetId="1">#REF!</definedName>
    <definedName name="yngridd" localSheetId="3">#REF!</definedName>
    <definedName name="yngridd">#REF!</definedName>
    <definedName name="yoli" localSheetId="1">#REF!</definedName>
    <definedName name="yoli" localSheetId="3">#REF!</definedName>
    <definedName name="yoli">#REF!</definedName>
    <definedName name="yULIAN" localSheetId="1">#REF!</definedName>
    <definedName name="yULIAN">#REF!</definedName>
    <definedName name="YY" localSheetId="1">#REF!</definedName>
    <definedName name="YY">#REF!</definedName>
    <definedName name="Z" localSheetId="1">#REF!</definedName>
    <definedName name="Z">#REF!</definedName>
    <definedName name="ZCERTOP" localSheetId="1">#REF!</definedName>
    <definedName name="ZCERTOP">#REF!</definedName>
    <definedName name="zsfdbvzsfdbfzdb" localSheetId="1">#REF!</definedName>
    <definedName name="zsfdbvzsfdbfzdb">#REF!</definedName>
    <definedName name="zxc" localSheetId="1">[1]Reforma!#REF!</definedName>
    <definedName name="zxc" localSheetId="3">[1]Reforma!#REF!</definedName>
    <definedName name="zxc">[1]Reforma!#REF!</definedName>
    <definedName name="ZZ" localSheetId="1">#REF!</definedName>
    <definedName name="ZZ" localSheetId="3">#REF!</definedName>
    <definedName name="Z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" i="6" l="1"/>
  <c r="E50" i="6"/>
  <c r="E51" i="6"/>
  <c r="E52" i="6"/>
  <c r="E53" i="6"/>
  <c r="E55" i="6"/>
  <c r="E49" i="6"/>
  <c r="E36" i="6"/>
  <c r="E37" i="6"/>
  <c r="E38" i="6"/>
  <c r="E10" i="6" l="1"/>
  <c r="I253" i="6" l="1"/>
  <c r="H253" i="6"/>
  <c r="I252" i="6"/>
  <c r="H252" i="6"/>
  <c r="I251" i="6"/>
  <c r="H251" i="6"/>
  <c r="I250" i="6"/>
  <c r="H250" i="6"/>
  <c r="I249" i="6"/>
  <c r="H249" i="6"/>
  <c r="I248" i="6"/>
  <c r="H248" i="6"/>
  <c r="I245" i="6"/>
  <c r="H245" i="6"/>
  <c r="I244" i="6"/>
  <c r="H244" i="6"/>
  <c r="I243" i="6"/>
  <c r="H243" i="6"/>
  <c r="I242" i="6"/>
  <c r="H242" i="6"/>
  <c r="I241" i="6"/>
  <c r="H241" i="6"/>
  <c r="I240" i="6"/>
  <c r="H240" i="6"/>
  <c r="I239" i="6"/>
  <c r="H239" i="6"/>
  <c r="I238" i="6"/>
  <c r="H238" i="6"/>
  <c r="I237" i="6"/>
  <c r="H237" i="6"/>
  <c r="I236" i="6"/>
  <c r="H236" i="6"/>
  <c r="I235" i="6"/>
  <c r="H235" i="6"/>
  <c r="I234" i="6"/>
  <c r="H234" i="6"/>
  <c r="I233" i="6"/>
  <c r="H233" i="6"/>
  <c r="I232" i="6"/>
  <c r="H232" i="6"/>
  <c r="I231" i="6"/>
  <c r="H231" i="6"/>
  <c r="I230" i="6"/>
  <c r="H230" i="6"/>
  <c r="I229" i="6"/>
  <c r="H229" i="6"/>
  <c r="I228" i="6"/>
  <c r="H228" i="6"/>
  <c r="I225" i="6"/>
  <c r="I226" i="6" s="1"/>
  <c r="H225" i="6"/>
  <c r="H226" i="6" s="1"/>
  <c r="I222" i="6"/>
  <c r="H222" i="6"/>
  <c r="I221" i="6"/>
  <c r="H221" i="6"/>
  <c r="I220" i="6"/>
  <c r="H220" i="6"/>
  <c r="I219" i="6"/>
  <c r="H219" i="6"/>
  <c r="I218" i="6"/>
  <c r="H218" i="6"/>
  <c r="I217" i="6"/>
  <c r="H217" i="6"/>
  <c r="I216" i="6"/>
  <c r="H216" i="6"/>
  <c r="I215" i="6"/>
  <c r="H215" i="6"/>
  <c r="I214" i="6"/>
  <c r="H214" i="6"/>
  <c r="I213" i="6"/>
  <c r="H213" i="6"/>
  <c r="I212" i="6"/>
  <c r="H212" i="6"/>
  <c r="I209" i="6"/>
  <c r="H209" i="6"/>
  <c r="I208" i="6"/>
  <c r="H208" i="6"/>
  <c r="I207" i="6"/>
  <c r="H207" i="6"/>
  <c r="I206" i="6"/>
  <c r="H206" i="6"/>
  <c r="I205" i="6"/>
  <c r="H205" i="6"/>
  <c r="I204" i="6"/>
  <c r="H204" i="6"/>
  <c r="I201" i="6"/>
  <c r="H201" i="6"/>
  <c r="I200" i="6"/>
  <c r="H200" i="6"/>
  <c r="I199" i="6"/>
  <c r="H199" i="6"/>
  <c r="I198" i="6"/>
  <c r="H198" i="6"/>
  <c r="I197" i="6"/>
  <c r="H197" i="6"/>
  <c r="I196" i="6"/>
  <c r="H196" i="6"/>
  <c r="I195" i="6"/>
  <c r="H195" i="6"/>
  <c r="I194" i="6"/>
  <c r="H194" i="6"/>
  <c r="I193" i="6"/>
  <c r="H193" i="6"/>
  <c r="I192" i="6"/>
  <c r="H192" i="6"/>
  <c r="I191" i="6"/>
  <c r="H191" i="6"/>
  <c r="I190" i="6"/>
  <c r="H190" i="6"/>
  <c r="I189" i="6"/>
  <c r="H189" i="6"/>
  <c r="I188" i="6"/>
  <c r="H188" i="6"/>
  <c r="I187" i="6"/>
  <c r="H187" i="6"/>
  <c r="I186" i="6"/>
  <c r="H186" i="6"/>
  <c r="I185" i="6"/>
  <c r="H185" i="6"/>
  <c r="I184" i="6"/>
  <c r="H184" i="6"/>
  <c r="I183" i="6"/>
  <c r="H183" i="6"/>
  <c r="I182" i="6"/>
  <c r="H182" i="6"/>
  <c r="I181" i="6"/>
  <c r="H181" i="6"/>
  <c r="I180" i="6"/>
  <c r="H180" i="6"/>
  <c r="I179" i="6"/>
  <c r="H179" i="6"/>
  <c r="I178" i="6"/>
  <c r="H178" i="6"/>
  <c r="I177" i="6"/>
  <c r="H177" i="6"/>
  <c r="I176" i="6"/>
  <c r="H176" i="6"/>
  <c r="I175" i="6"/>
  <c r="H175" i="6"/>
  <c r="I174" i="6"/>
  <c r="H174" i="6"/>
  <c r="I173" i="6"/>
  <c r="H173" i="6"/>
  <c r="I172" i="6"/>
  <c r="H172" i="6"/>
  <c r="I171" i="6"/>
  <c r="H171" i="6"/>
  <c r="I170" i="6"/>
  <c r="H170" i="6"/>
  <c r="I169" i="6"/>
  <c r="H169" i="6"/>
  <c r="I168" i="6"/>
  <c r="H168" i="6"/>
  <c r="I167" i="6"/>
  <c r="H167" i="6"/>
  <c r="I166" i="6"/>
  <c r="H166" i="6"/>
  <c r="I163" i="6"/>
  <c r="H163" i="6"/>
  <c r="I162" i="6"/>
  <c r="H162" i="6"/>
  <c r="I161" i="6"/>
  <c r="H161" i="6"/>
  <c r="I160" i="6"/>
  <c r="H160" i="6"/>
  <c r="I159" i="6"/>
  <c r="H159" i="6"/>
  <c r="I158" i="6"/>
  <c r="H158" i="6"/>
  <c r="I155" i="6"/>
  <c r="H155" i="6"/>
  <c r="I154" i="6"/>
  <c r="H154" i="6"/>
  <c r="I153" i="6"/>
  <c r="H153" i="6"/>
  <c r="I152" i="6"/>
  <c r="H152" i="6"/>
  <c r="I151" i="6"/>
  <c r="H151" i="6"/>
  <c r="I150" i="6"/>
  <c r="H150" i="6"/>
  <c r="I149" i="6"/>
  <c r="H149" i="6"/>
  <c r="I148" i="6"/>
  <c r="H148" i="6"/>
  <c r="I147" i="6"/>
  <c r="H147" i="6"/>
  <c r="I146" i="6"/>
  <c r="H146" i="6"/>
  <c r="I145" i="6"/>
  <c r="H145" i="6"/>
  <c r="I144" i="6"/>
  <c r="H144" i="6"/>
  <c r="I143" i="6"/>
  <c r="H143" i="6"/>
  <c r="I142" i="6"/>
  <c r="H142" i="6"/>
  <c r="I141" i="6"/>
  <c r="H141" i="6"/>
  <c r="I140" i="6"/>
  <c r="H140" i="6"/>
  <c r="I139" i="6"/>
  <c r="H139" i="6"/>
  <c r="I138" i="6"/>
  <c r="H138" i="6"/>
  <c r="I137" i="6"/>
  <c r="H137" i="6"/>
  <c r="I134" i="6"/>
  <c r="H134" i="6"/>
  <c r="I133" i="6"/>
  <c r="H133" i="6"/>
  <c r="I132" i="6"/>
  <c r="H132" i="6"/>
  <c r="I131" i="6"/>
  <c r="H131" i="6"/>
  <c r="I130" i="6"/>
  <c r="H130" i="6"/>
  <c r="I129" i="6"/>
  <c r="H129" i="6"/>
  <c r="I128" i="6"/>
  <c r="H128" i="6"/>
  <c r="I127" i="6"/>
  <c r="H127" i="6"/>
  <c r="I126" i="6"/>
  <c r="H126" i="6"/>
  <c r="I125" i="6"/>
  <c r="H125" i="6"/>
  <c r="I124" i="6"/>
  <c r="H124" i="6"/>
  <c r="I123" i="6"/>
  <c r="H123" i="6"/>
  <c r="I122" i="6"/>
  <c r="H122" i="6"/>
  <c r="I121" i="6"/>
  <c r="H121" i="6"/>
  <c r="I120" i="6"/>
  <c r="H120" i="6"/>
  <c r="I119" i="6"/>
  <c r="H119" i="6"/>
  <c r="I118" i="6"/>
  <c r="H118" i="6"/>
  <c r="I117" i="6"/>
  <c r="H117" i="6"/>
  <c r="I116" i="6"/>
  <c r="H116" i="6"/>
  <c r="I115" i="6"/>
  <c r="H115" i="6"/>
  <c r="I114" i="6"/>
  <c r="H114" i="6"/>
  <c r="I110" i="6"/>
  <c r="H110" i="6"/>
  <c r="I109" i="6"/>
  <c r="H109" i="6"/>
  <c r="I108" i="6"/>
  <c r="H108" i="6"/>
  <c r="I107" i="6"/>
  <c r="H107" i="6"/>
  <c r="I106" i="6"/>
  <c r="H106" i="6"/>
  <c r="I105" i="6"/>
  <c r="H105" i="6"/>
  <c r="I104" i="6"/>
  <c r="H104" i="6"/>
  <c r="I103" i="6"/>
  <c r="H103" i="6"/>
  <c r="I102" i="6"/>
  <c r="H102" i="6"/>
  <c r="I101" i="6"/>
  <c r="H101" i="6"/>
  <c r="I100" i="6"/>
  <c r="H100" i="6"/>
  <c r="I97" i="6"/>
  <c r="H97" i="6"/>
  <c r="I96" i="6"/>
  <c r="H96" i="6"/>
  <c r="I95" i="6"/>
  <c r="H95" i="6"/>
  <c r="I94" i="6"/>
  <c r="H94" i="6"/>
  <c r="I93" i="6"/>
  <c r="H93" i="6"/>
  <c r="I92" i="6"/>
  <c r="H92" i="6"/>
  <c r="I91" i="6"/>
  <c r="H91" i="6"/>
  <c r="I90" i="6"/>
  <c r="H90" i="6"/>
  <c r="I87" i="6"/>
  <c r="H87" i="6"/>
  <c r="H86" i="6"/>
  <c r="I85" i="6"/>
  <c r="H85" i="6"/>
  <c r="I84" i="6"/>
  <c r="H84" i="6"/>
  <c r="I83" i="6"/>
  <c r="H83" i="6"/>
  <c r="I82" i="6"/>
  <c r="H82" i="6"/>
  <c r="I81" i="6"/>
  <c r="I88" i="6" s="1"/>
  <c r="H81" i="6"/>
  <c r="I78" i="6"/>
  <c r="H78" i="6"/>
  <c r="I77" i="6"/>
  <c r="H77" i="6"/>
  <c r="I76" i="6"/>
  <c r="H76" i="6"/>
  <c r="I75" i="6"/>
  <c r="H75" i="6"/>
  <c r="I74" i="6"/>
  <c r="H74" i="6"/>
  <c r="I73" i="6"/>
  <c r="H73" i="6"/>
  <c r="I69" i="6"/>
  <c r="H69" i="6"/>
  <c r="I68" i="6"/>
  <c r="H68" i="6"/>
  <c r="I67" i="6"/>
  <c r="H67" i="6"/>
  <c r="I66" i="6"/>
  <c r="H66" i="6"/>
  <c r="I65" i="6"/>
  <c r="H65" i="6"/>
  <c r="I64" i="6"/>
  <c r="H64" i="6"/>
  <c r="I63" i="6"/>
  <c r="H63" i="6"/>
  <c r="I60" i="6"/>
  <c r="H60" i="6"/>
  <c r="I59" i="6"/>
  <c r="H59" i="6"/>
  <c r="I58" i="6"/>
  <c r="H58" i="6"/>
  <c r="I55" i="6"/>
  <c r="H55" i="6"/>
  <c r="I54" i="6"/>
  <c r="H54" i="6"/>
  <c r="I53" i="6"/>
  <c r="H53" i="6"/>
  <c r="I52" i="6"/>
  <c r="H52" i="6"/>
  <c r="I51" i="6"/>
  <c r="H51" i="6"/>
  <c r="I50" i="6"/>
  <c r="H50" i="6"/>
  <c r="I49" i="6"/>
  <c r="H49" i="6"/>
  <c r="I46" i="6"/>
  <c r="H46" i="6"/>
  <c r="I45" i="6"/>
  <c r="H45" i="6"/>
  <c r="I44" i="6"/>
  <c r="H44" i="6"/>
  <c r="I43" i="6"/>
  <c r="H43" i="6"/>
  <c r="I42" i="6"/>
  <c r="H42" i="6"/>
  <c r="I41" i="6"/>
  <c r="H41" i="6"/>
  <c r="I38" i="6"/>
  <c r="H38" i="6"/>
  <c r="I37" i="6"/>
  <c r="H37" i="6"/>
  <c r="I36" i="6"/>
  <c r="H36" i="6"/>
  <c r="I35" i="6"/>
  <c r="H35" i="6"/>
  <c r="I34" i="6"/>
  <c r="H34" i="6"/>
  <c r="I33" i="6"/>
  <c r="H33" i="6"/>
  <c r="I29" i="6"/>
  <c r="H29" i="6"/>
  <c r="I28" i="6"/>
  <c r="H28" i="6"/>
  <c r="I27" i="6"/>
  <c r="H27" i="6"/>
  <c r="I26" i="6"/>
  <c r="H26" i="6"/>
  <c r="I25" i="6"/>
  <c r="H25" i="6"/>
  <c r="I24" i="6"/>
  <c r="H24" i="6"/>
  <c r="I23" i="6"/>
  <c r="H23" i="6"/>
  <c r="I22" i="6"/>
  <c r="H22" i="6"/>
  <c r="I21" i="6"/>
  <c r="H21" i="6"/>
  <c r="I20" i="6"/>
  <c r="H20" i="6"/>
  <c r="I19" i="6"/>
  <c r="H19" i="6"/>
  <c r="I18" i="6"/>
  <c r="H18" i="6"/>
  <c r="I17" i="6"/>
  <c r="H17" i="6"/>
  <c r="I16" i="6"/>
  <c r="H16" i="6"/>
  <c r="I13" i="6"/>
  <c r="H13" i="6"/>
  <c r="I12" i="6"/>
  <c r="H12" i="6"/>
  <c r="I11" i="6"/>
  <c r="H11" i="6"/>
  <c r="I10" i="6"/>
  <c r="H10" i="6"/>
  <c r="I9" i="6"/>
  <c r="H9" i="6"/>
  <c r="I8" i="6"/>
  <c r="H8" i="6"/>
  <c r="H79" i="6" l="1"/>
  <c r="I223" i="6"/>
  <c r="H254" i="6"/>
  <c r="H30" i="6"/>
  <c r="H39" i="6"/>
  <c r="I135" i="6"/>
  <c r="I164" i="6"/>
  <c r="H98" i="6"/>
  <c r="H14" i="6"/>
  <c r="H164" i="6"/>
  <c r="H56" i="6"/>
  <c r="H47" i="6"/>
  <c r="H70" i="6"/>
  <c r="I98" i="6"/>
  <c r="I111" i="6"/>
  <c r="I47" i="6"/>
  <c r="I61" i="6"/>
  <c r="I70" i="6"/>
  <c r="H88" i="6"/>
  <c r="H255" i="6" s="1"/>
  <c r="I1" i="6" s="1"/>
  <c r="I79" i="6"/>
  <c r="I156" i="6"/>
  <c r="H202" i="6"/>
  <c r="H210" i="6"/>
  <c r="H246" i="6"/>
  <c r="H135" i="6"/>
  <c r="I202" i="6"/>
  <c r="I210" i="6"/>
  <c r="H223" i="6"/>
  <c r="I246" i="6"/>
  <c r="H156" i="6"/>
  <c r="I254" i="6"/>
  <c r="I56" i="6"/>
  <c r="I14" i="6"/>
  <c r="I30" i="6"/>
  <c r="I39" i="6" s="1"/>
  <c r="H61" i="6"/>
  <c r="H111" i="6"/>
  <c r="F27" i="1"/>
  <c r="F25" i="1"/>
  <c r="F24" i="1"/>
  <c r="F22" i="1"/>
  <c r="F20" i="1"/>
  <c r="F18" i="1"/>
  <c r="F19" i="1"/>
  <c r="F21" i="1"/>
  <c r="F23" i="1"/>
  <c r="F26" i="1"/>
  <c r="F28" i="1"/>
  <c r="F24" i="6" l="1"/>
  <c r="J24" i="6" s="1"/>
  <c r="F27" i="6"/>
  <c r="J27" i="6" s="1"/>
  <c r="J25" i="6"/>
  <c r="F25" i="6"/>
  <c r="J28" i="6"/>
  <c r="F28" i="6"/>
  <c r="F26" i="6"/>
  <c r="J26" i="6" s="1"/>
  <c r="F23" i="6"/>
  <c r="J23" i="6" s="1"/>
  <c r="F21" i="6"/>
  <c r="J21" i="6" s="1"/>
  <c r="F19" i="6"/>
  <c r="J19" i="6" s="1"/>
  <c r="F18" i="6"/>
  <c r="J18" i="6" s="1"/>
  <c r="J20" i="6"/>
  <c r="F20" i="6"/>
  <c r="F22" i="6"/>
  <c r="J22" i="6" s="1"/>
  <c r="I255" i="6"/>
  <c r="I2" i="6" s="1"/>
  <c r="J2" i="6"/>
  <c r="K155" i="2"/>
  <c r="K156" i="2" s="1"/>
  <c r="K157" i="2" s="1"/>
  <c r="J153" i="2"/>
  <c r="J157" i="2" s="1"/>
  <c r="J156" i="2" s="1"/>
  <c r="K145" i="2"/>
  <c r="K146" i="2" s="1"/>
  <c r="K147" i="2" s="1"/>
  <c r="J143" i="2"/>
  <c r="J147" i="2" s="1"/>
  <c r="J146" i="2" s="1"/>
  <c r="K135" i="2"/>
  <c r="K136" i="2" s="1"/>
  <c r="K137" i="2" s="1"/>
  <c r="J133" i="2"/>
  <c r="J137" i="2" s="1"/>
  <c r="J136" i="2" s="1"/>
  <c r="J123" i="2"/>
  <c r="J127" i="2" s="1"/>
  <c r="J126" i="2" s="1"/>
  <c r="K125" i="2"/>
  <c r="K126" i="2" s="1"/>
  <c r="K127" i="2" s="1"/>
  <c r="J110" i="2"/>
  <c r="J111" i="2" s="1"/>
  <c r="J116" i="2"/>
  <c r="K111" i="2"/>
  <c r="K114" i="2" s="1"/>
  <c r="K115" i="2" s="1"/>
  <c r="K116" i="2" s="1"/>
  <c r="J100" i="2"/>
  <c r="J99" i="2"/>
  <c r="K103" i="2"/>
  <c r="K104" i="2" s="1"/>
  <c r="K105" i="2" s="1"/>
  <c r="K101" i="2"/>
  <c r="K94" i="2"/>
  <c r="K95" i="2" s="1"/>
  <c r="K96" i="2" s="1"/>
  <c r="K92" i="2"/>
  <c r="J91" i="2"/>
  <c r="J92" i="2" s="1"/>
  <c r="J95" i="2" s="1"/>
  <c r="J96" i="2" s="1"/>
  <c r="K84" i="2"/>
  <c r="K86" i="2"/>
  <c r="K87" i="2" s="1"/>
  <c r="K88" i="2" s="1"/>
  <c r="J83" i="2"/>
  <c r="J84" i="2" s="1"/>
  <c r="J87" i="2" s="1"/>
  <c r="J88" i="2" s="1"/>
  <c r="K76" i="2"/>
  <c r="J75" i="2"/>
  <c r="K78" i="2"/>
  <c r="K79" i="2" s="1"/>
  <c r="K80" i="2" s="1"/>
  <c r="J74" i="2"/>
  <c r="K69" i="2"/>
  <c r="K70" i="2" s="1"/>
  <c r="K71" i="2" s="1"/>
  <c r="J67" i="2"/>
  <c r="J70" i="2" s="1"/>
  <c r="J71" i="2" s="1"/>
  <c r="J60" i="2"/>
  <c r="J63" i="2" s="1"/>
  <c r="J64" i="2" s="1"/>
  <c r="K62" i="2"/>
  <c r="K63" i="2" s="1"/>
  <c r="K64" i="2" s="1"/>
  <c r="J53" i="2"/>
  <c r="J56" i="2" s="1"/>
  <c r="J46" i="2"/>
  <c r="J41" i="2"/>
  <c r="J42" i="2" s="1"/>
  <c r="K40" i="2"/>
  <c r="K41" i="2" s="1"/>
  <c r="K42" i="2" s="1"/>
  <c r="J35" i="2"/>
  <c r="J36" i="2" s="1"/>
  <c r="K34" i="2"/>
  <c r="K35" i="2" s="1"/>
  <c r="K36" i="2" s="1"/>
  <c r="K26" i="2"/>
  <c r="I253" i="1"/>
  <c r="H253" i="1"/>
  <c r="F253" i="1"/>
  <c r="I252" i="1"/>
  <c r="H252" i="1"/>
  <c r="F252" i="1"/>
  <c r="I251" i="1"/>
  <c r="H251" i="1"/>
  <c r="F251" i="1"/>
  <c r="I250" i="1"/>
  <c r="H250" i="1"/>
  <c r="F250" i="1"/>
  <c r="I249" i="1"/>
  <c r="H249" i="1"/>
  <c r="F249" i="1"/>
  <c r="I248" i="1"/>
  <c r="I254" i="1" s="1"/>
  <c r="H248" i="1"/>
  <c r="F248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F229" i="1"/>
  <c r="F229" i="6" s="1"/>
  <c r="J229" i="6" s="1"/>
  <c r="F230" i="1"/>
  <c r="F230" i="6" s="1"/>
  <c r="J230" i="6" s="1"/>
  <c r="F231" i="1"/>
  <c r="F231" i="6" s="1"/>
  <c r="J231" i="6" s="1"/>
  <c r="F232" i="1"/>
  <c r="F232" i="6" s="1"/>
  <c r="J232" i="6" s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4" i="6" s="1"/>
  <c r="J244" i="6" s="1"/>
  <c r="F245" i="1"/>
  <c r="I232" i="1"/>
  <c r="H232" i="1"/>
  <c r="J232" i="1"/>
  <c r="I231" i="1"/>
  <c r="H231" i="1"/>
  <c r="J231" i="1"/>
  <c r="I230" i="1"/>
  <c r="H230" i="1"/>
  <c r="J230" i="1"/>
  <c r="I229" i="1"/>
  <c r="H229" i="1"/>
  <c r="J229" i="1"/>
  <c r="I228" i="1"/>
  <c r="H228" i="1"/>
  <c r="F228" i="1"/>
  <c r="I225" i="1"/>
  <c r="I226" i="1" s="1"/>
  <c r="H225" i="1"/>
  <c r="H226" i="1" s="1"/>
  <c r="F225" i="1"/>
  <c r="I216" i="1"/>
  <c r="I217" i="1"/>
  <c r="I218" i="1"/>
  <c r="I219" i="1"/>
  <c r="I220" i="1"/>
  <c r="I221" i="1"/>
  <c r="I222" i="1"/>
  <c r="H216" i="1"/>
  <c r="H217" i="1"/>
  <c r="H218" i="1"/>
  <c r="H219" i="1"/>
  <c r="H220" i="1"/>
  <c r="H221" i="1"/>
  <c r="H222" i="1"/>
  <c r="F213" i="1"/>
  <c r="F213" i="6" s="1"/>
  <c r="J213" i="6" s="1"/>
  <c r="F214" i="1"/>
  <c r="F215" i="1"/>
  <c r="F216" i="1"/>
  <c r="F217" i="1"/>
  <c r="F218" i="1"/>
  <c r="F219" i="1"/>
  <c r="F220" i="1"/>
  <c r="F221" i="1"/>
  <c r="F222" i="1"/>
  <c r="I215" i="1"/>
  <c r="H215" i="1"/>
  <c r="I214" i="1"/>
  <c r="H214" i="1"/>
  <c r="I213" i="1"/>
  <c r="H213" i="1"/>
  <c r="I212" i="1"/>
  <c r="H212" i="1"/>
  <c r="F212" i="1"/>
  <c r="I209" i="1"/>
  <c r="H209" i="1"/>
  <c r="F209" i="1"/>
  <c r="I208" i="1"/>
  <c r="H208" i="1"/>
  <c r="F208" i="1"/>
  <c r="I207" i="1"/>
  <c r="H207" i="1"/>
  <c r="F207" i="1"/>
  <c r="I206" i="1"/>
  <c r="H206" i="1"/>
  <c r="F206" i="1"/>
  <c r="I205" i="1"/>
  <c r="H205" i="1"/>
  <c r="F205" i="1"/>
  <c r="I204" i="1"/>
  <c r="H204" i="1"/>
  <c r="F204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I169" i="1"/>
  <c r="H169" i="1"/>
  <c r="I168" i="1"/>
  <c r="H168" i="1"/>
  <c r="I167" i="1"/>
  <c r="H167" i="1"/>
  <c r="I166" i="1"/>
  <c r="H166" i="1"/>
  <c r="F166" i="1"/>
  <c r="H163" i="1"/>
  <c r="I163" i="1"/>
  <c r="F163" i="1"/>
  <c r="I162" i="1"/>
  <c r="H162" i="1"/>
  <c r="F162" i="1"/>
  <c r="I161" i="1"/>
  <c r="H161" i="1"/>
  <c r="F161" i="1"/>
  <c r="I160" i="1"/>
  <c r="H160" i="1"/>
  <c r="F160" i="1"/>
  <c r="I159" i="1"/>
  <c r="H159" i="1"/>
  <c r="F159" i="1"/>
  <c r="I158" i="1"/>
  <c r="H158" i="1"/>
  <c r="F158" i="1"/>
  <c r="I155" i="1"/>
  <c r="H155" i="1"/>
  <c r="F155" i="1"/>
  <c r="I154" i="1"/>
  <c r="H154" i="1"/>
  <c r="F154" i="1"/>
  <c r="I153" i="1"/>
  <c r="H153" i="1"/>
  <c r="F153" i="1"/>
  <c r="I152" i="1"/>
  <c r="H152" i="1"/>
  <c r="F152" i="1"/>
  <c r="I151" i="1"/>
  <c r="H151" i="1"/>
  <c r="F151" i="1"/>
  <c r="I150" i="1"/>
  <c r="H150" i="1"/>
  <c r="F150" i="1"/>
  <c r="I149" i="1"/>
  <c r="H149" i="1"/>
  <c r="F149" i="1"/>
  <c r="I148" i="1"/>
  <c r="H148" i="1"/>
  <c r="F148" i="1"/>
  <c r="I147" i="1"/>
  <c r="H147" i="1"/>
  <c r="F147" i="1"/>
  <c r="I146" i="1"/>
  <c r="H146" i="1"/>
  <c r="F146" i="1"/>
  <c r="I145" i="1"/>
  <c r="H145" i="1"/>
  <c r="F145" i="1"/>
  <c r="I144" i="1"/>
  <c r="H144" i="1"/>
  <c r="F144" i="1"/>
  <c r="I143" i="1"/>
  <c r="H143" i="1"/>
  <c r="F143" i="1"/>
  <c r="I142" i="1"/>
  <c r="H142" i="1"/>
  <c r="F142" i="1"/>
  <c r="I141" i="1"/>
  <c r="H141" i="1"/>
  <c r="F141" i="1"/>
  <c r="I140" i="1"/>
  <c r="H140" i="1"/>
  <c r="F140" i="1"/>
  <c r="I139" i="1"/>
  <c r="H139" i="1"/>
  <c r="F139" i="1"/>
  <c r="I138" i="1"/>
  <c r="H138" i="1"/>
  <c r="F138" i="1"/>
  <c r="I137" i="1"/>
  <c r="H137" i="1"/>
  <c r="F137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I119" i="1"/>
  <c r="H119" i="1"/>
  <c r="I118" i="1"/>
  <c r="H118" i="1"/>
  <c r="I117" i="1"/>
  <c r="H117" i="1"/>
  <c r="I116" i="1"/>
  <c r="H116" i="1"/>
  <c r="I115" i="1"/>
  <c r="H115" i="1"/>
  <c r="I114" i="1"/>
  <c r="H114" i="1"/>
  <c r="F114" i="1"/>
  <c r="I107" i="1"/>
  <c r="I108" i="1"/>
  <c r="I109" i="1"/>
  <c r="I110" i="1"/>
  <c r="H107" i="1"/>
  <c r="H108" i="1"/>
  <c r="H109" i="1"/>
  <c r="H110" i="1"/>
  <c r="F103" i="1"/>
  <c r="F104" i="1"/>
  <c r="F105" i="1"/>
  <c r="F106" i="1"/>
  <c r="F107" i="1"/>
  <c r="F108" i="1"/>
  <c r="F109" i="1"/>
  <c r="F110" i="1"/>
  <c r="I106" i="1"/>
  <c r="H106" i="1"/>
  <c r="I105" i="1"/>
  <c r="H105" i="1"/>
  <c r="I104" i="1"/>
  <c r="H104" i="1"/>
  <c r="I103" i="1"/>
  <c r="H103" i="1"/>
  <c r="I102" i="1"/>
  <c r="H102" i="1"/>
  <c r="F102" i="1"/>
  <c r="I101" i="1"/>
  <c r="H101" i="1"/>
  <c r="F101" i="1"/>
  <c r="I100" i="1"/>
  <c r="H100" i="1"/>
  <c r="F100" i="1"/>
  <c r="I91" i="1"/>
  <c r="I92" i="1"/>
  <c r="I93" i="1"/>
  <c r="I94" i="1"/>
  <c r="I95" i="1"/>
  <c r="I96" i="1"/>
  <c r="I97" i="1"/>
  <c r="I90" i="1"/>
  <c r="H91" i="1"/>
  <c r="H92" i="1"/>
  <c r="H93" i="1"/>
  <c r="H94" i="1"/>
  <c r="H95" i="1"/>
  <c r="H96" i="1"/>
  <c r="H97" i="1"/>
  <c r="H90" i="1"/>
  <c r="F93" i="1"/>
  <c r="F94" i="1"/>
  <c r="F95" i="1"/>
  <c r="F96" i="1"/>
  <c r="F97" i="1"/>
  <c r="F86" i="1"/>
  <c r="F86" i="6" s="1"/>
  <c r="H86" i="1"/>
  <c r="I87" i="1"/>
  <c r="H87" i="1"/>
  <c r="F87" i="1"/>
  <c r="I85" i="1"/>
  <c r="H85" i="1"/>
  <c r="F85" i="1"/>
  <c r="I84" i="1"/>
  <c r="H84" i="1"/>
  <c r="F84" i="1"/>
  <c r="I83" i="1"/>
  <c r="H83" i="1"/>
  <c r="F83" i="1"/>
  <c r="I82" i="1"/>
  <c r="H82" i="1"/>
  <c r="F82" i="1"/>
  <c r="I81" i="1"/>
  <c r="H81" i="1"/>
  <c r="F81" i="1"/>
  <c r="I74" i="1"/>
  <c r="I75" i="1"/>
  <c r="I76" i="1"/>
  <c r="I77" i="1"/>
  <c r="I78" i="1"/>
  <c r="I73" i="1"/>
  <c r="H74" i="1"/>
  <c r="H75" i="1"/>
  <c r="H76" i="1"/>
  <c r="H77" i="1"/>
  <c r="H78" i="1"/>
  <c r="H73" i="1"/>
  <c r="F77" i="1"/>
  <c r="F78" i="1"/>
  <c r="F92" i="1"/>
  <c r="F91" i="1"/>
  <c r="F90" i="1"/>
  <c r="I64" i="1"/>
  <c r="I65" i="1"/>
  <c r="I66" i="1"/>
  <c r="I67" i="1"/>
  <c r="I68" i="1"/>
  <c r="I69" i="1"/>
  <c r="I63" i="1"/>
  <c r="H64" i="1"/>
  <c r="H65" i="1"/>
  <c r="H66" i="1"/>
  <c r="H67" i="1"/>
  <c r="H68" i="1"/>
  <c r="H69" i="1"/>
  <c r="H63" i="1"/>
  <c r="I59" i="1"/>
  <c r="I60" i="1"/>
  <c r="I58" i="1"/>
  <c r="H59" i="1"/>
  <c r="H60" i="1"/>
  <c r="H58" i="1"/>
  <c r="I50" i="1"/>
  <c r="I51" i="1"/>
  <c r="I52" i="1"/>
  <c r="I53" i="1"/>
  <c r="I54" i="1"/>
  <c r="I55" i="1"/>
  <c r="I49" i="1"/>
  <c r="H50" i="1"/>
  <c r="H51" i="1"/>
  <c r="H52" i="1"/>
  <c r="H53" i="1"/>
  <c r="H54" i="1"/>
  <c r="H55" i="1"/>
  <c r="H49" i="1"/>
  <c r="I42" i="1"/>
  <c r="I43" i="1"/>
  <c r="I44" i="1"/>
  <c r="I45" i="1"/>
  <c r="I46" i="1"/>
  <c r="I41" i="1"/>
  <c r="H42" i="1"/>
  <c r="H43" i="1"/>
  <c r="H44" i="1"/>
  <c r="H45" i="1"/>
  <c r="H46" i="1"/>
  <c r="H41" i="1"/>
  <c r="F35" i="1"/>
  <c r="F36" i="1"/>
  <c r="F37" i="1"/>
  <c r="F38" i="1"/>
  <c r="I34" i="1"/>
  <c r="I35" i="1"/>
  <c r="I36" i="1"/>
  <c r="I37" i="1"/>
  <c r="I38" i="1"/>
  <c r="I33" i="1"/>
  <c r="H34" i="1"/>
  <c r="H35" i="1"/>
  <c r="H36" i="1"/>
  <c r="H37" i="1"/>
  <c r="H38" i="1"/>
  <c r="H33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16" i="1"/>
  <c r="J19" i="1"/>
  <c r="J20" i="1"/>
  <c r="J21" i="1"/>
  <c r="J22" i="1"/>
  <c r="J23" i="1"/>
  <c r="J24" i="1"/>
  <c r="J25" i="1"/>
  <c r="J26" i="1"/>
  <c r="J27" i="1"/>
  <c r="J28" i="1"/>
  <c r="F29" i="1"/>
  <c r="F29" i="6" s="1"/>
  <c r="F11" i="1"/>
  <c r="F12" i="1"/>
  <c r="F13" i="1"/>
  <c r="I9" i="1"/>
  <c r="I10" i="1"/>
  <c r="I11" i="1"/>
  <c r="I12" i="1"/>
  <c r="I13" i="1"/>
  <c r="I8" i="1"/>
  <c r="H9" i="1"/>
  <c r="H10" i="1"/>
  <c r="H11" i="1"/>
  <c r="H12" i="1"/>
  <c r="H13" i="1"/>
  <c r="H8" i="1"/>
  <c r="J213" i="1" l="1"/>
  <c r="J12" i="1"/>
  <c r="F12" i="6"/>
  <c r="J12" i="6" s="1"/>
  <c r="J35" i="1"/>
  <c r="F35" i="6"/>
  <c r="J35" i="6" s="1"/>
  <c r="J91" i="1"/>
  <c r="F91" i="6"/>
  <c r="J91" i="6" s="1"/>
  <c r="J81" i="1"/>
  <c r="F81" i="6"/>
  <c r="J81" i="6" s="1"/>
  <c r="J85" i="1"/>
  <c r="F85" i="6"/>
  <c r="J85" i="6" s="1"/>
  <c r="J97" i="1"/>
  <c r="F97" i="6"/>
  <c r="J97" i="6" s="1"/>
  <c r="J93" i="1"/>
  <c r="F93" i="6"/>
  <c r="J93" i="6" s="1"/>
  <c r="J101" i="1"/>
  <c r="F101" i="6"/>
  <c r="J101" i="6" s="1"/>
  <c r="J108" i="1"/>
  <c r="F108" i="6"/>
  <c r="J108" i="6" s="1"/>
  <c r="J104" i="1"/>
  <c r="J111" i="1" s="1"/>
  <c r="F104" i="6"/>
  <c r="J104" i="6" s="1"/>
  <c r="J133" i="1"/>
  <c r="F133" i="6"/>
  <c r="J133" i="6" s="1"/>
  <c r="J129" i="1"/>
  <c r="F129" i="6"/>
  <c r="J129" i="6" s="1"/>
  <c r="J125" i="1"/>
  <c r="F125" i="6"/>
  <c r="J125" i="6" s="1"/>
  <c r="J121" i="1"/>
  <c r="F121" i="6"/>
  <c r="J121" i="6" s="1"/>
  <c r="J117" i="1"/>
  <c r="F117" i="6"/>
  <c r="J117" i="6" s="1"/>
  <c r="J138" i="1"/>
  <c r="J156" i="1" s="1"/>
  <c r="F138" i="6"/>
  <c r="J138" i="6" s="1"/>
  <c r="J142" i="1"/>
  <c r="F142" i="6"/>
  <c r="J142" i="6" s="1"/>
  <c r="J146" i="1"/>
  <c r="F146" i="6"/>
  <c r="J146" i="6" s="1"/>
  <c r="J150" i="1"/>
  <c r="F150" i="6"/>
  <c r="J150" i="6" s="1"/>
  <c r="J154" i="1"/>
  <c r="F154" i="6"/>
  <c r="J154" i="6" s="1"/>
  <c r="J160" i="1"/>
  <c r="F160" i="6"/>
  <c r="J160" i="6" s="1"/>
  <c r="J166" i="1"/>
  <c r="F166" i="6"/>
  <c r="J166" i="6" s="1"/>
  <c r="J198" i="1"/>
  <c r="F198" i="6"/>
  <c r="J198" i="6" s="1"/>
  <c r="J194" i="1"/>
  <c r="F194" i="6"/>
  <c r="J194" i="6" s="1"/>
  <c r="J190" i="1"/>
  <c r="F190" i="6"/>
  <c r="J190" i="6" s="1"/>
  <c r="J186" i="1"/>
  <c r="F186" i="6"/>
  <c r="J186" i="6" s="1"/>
  <c r="J182" i="1"/>
  <c r="F182" i="6"/>
  <c r="J182" i="6" s="1"/>
  <c r="J178" i="1"/>
  <c r="F178" i="6"/>
  <c r="J178" i="6" s="1"/>
  <c r="J174" i="1"/>
  <c r="F174" i="6"/>
  <c r="J174" i="6" s="1"/>
  <c r="J170" i="1"/>
  <c r="F170" i="6"/>
  <c r="J170" i="6" s="1"/>
  <c r="J204" i="1"/>
  <c r="F204" i="6"/>
  <c r="J204" i="6" s="1"/>
  <c r="J208" i="1"/>
  <c r="F208" i="6"/>
  <c r="J208" i="6" s="1"/>
  <c r="J222" i="1"/>
  <c r="F222" i="6"/>
  <c r="J222" i="6" s="1"/>
  <c r="J218" i="1"/>
  <c r="F218" i="6"/>
  <c r="J218" i="6" s="1"/>
  <c r="J214" i="1"/>
  <c r="F214" i="6"/>
  <c r="J214" i="6" s="1"/>
  <c r="J225" i="1"/>
  <c r="J226" i="1" s="1"/>
  <c r="F225" i="6"/>
  <c r="J225" i="6" s="1"/>
  <c r="J226" i="6" s="1"/>
  <c r="J243" i="1"/>
  <c r="F243" i="6"/>
  <c r="J243" i="6" s="1"/>
  <c r="J239" i="1"/>
  <c r="F239" i="6"/>
  <c r="J239" i="6" s="1"/>
  <c r="J235" i="1"/>
  <c r="J246" i="1" s="1"/>
  <c r="F235" i="6"/>
  <c r="J235" i="6" s="1"/>
  <c r="J250" i="1"/>
  <c r="F250" i="6"/>
  <c r="J250" i="6" s="1"/>
  <c r="J11" i="1"/>
  <c r="F11" i="6"/>
  <c r="J11" i="6" s="1"/>
  <c r="J38" i="1"/>
  <c r="F38" i="6"/>
  <c r="J38" i="6" s="1"/>
  <c r="J92" i="1"/>
  <c r="F92" i="6"/>
  <c r="J92" i="6" s="1"/>
  <c r="J84" i="1"/>
  <c r="F84" i="6"/>
  <c r="J84" i="6" s="1"/>
  <c r="J96" i="1"/>
  <c r="F96" i="6"/>
  <c r="J96" i="6" s="1"/>
  <c r="J100" i="1"/>
  <c r="F100" i="6"/>
  <c r="J100" i="6" s="1"/>
  <c r="J107" i="1"/>
  <c r="F107" i="6"/>
  <c r="J107" i="6" s="1"/>
  <c r="J103" i="1"/>
  <c r="F103" i="6"/>
  <c r="J103" i="6" s="1"/>
  <c r="J132" i="1"/>
  <c r="F132" i="6"/>
  <c r="J132" i="6" s="1"/>
  <c r="J128" i="1"/>
  <c r="F128" i="6"/>
  <c r="J128" i="6" s="1"/>
  <c r="J124" i="1"/>
  <c r="F124" i="6"/>
  <c r="J124" i="6" s="1"/>
  <c r="J120" i="1"/>
  <c r="F120" i="6"/>
  <c r="J120" i="6" s="1"/>
  <c r="J116" i="1"/>
  <c r="F116" i="6"/>
  <c r="J116" i="6" s="1"/>
  <c r="J137" i="1"/>
  <c r="F137" i="6"/>
  <c r="J137" i="6" s="1"/>
  <c r="J141" i="1"/>
  <c r="F141" i="6"/>
  <c r="J141" i="6" s="1"/>
  <c r="J145" i="1"/>
  <c r="F145" i="6"/>
  <c r="J145" i="6" s="1"/>
  <c r="J149" i="1"/>
  <c r="F149" i="6"/>
  <c r="J149" i="6" s="1"/>
  <c r="J153" i="1"/>
  <c r="F153" i="6"/>
  <c r="J153" i="6" s="1"/>
  <c r="J159" i="1"/>
  <c r="F159" i="6"/>
  <c r="J159" i="6" s="1"/>
  <c r="J163" i="1"/>
  <c r="F163" i="6"/>
  <c r="J163" i="6" s="1"/>
  <c r="J201" i="1"/>
  <c r="F201" i="6"/>
  <c r="J201" i="6" s="1"/>
  <c r="J197" i="1"/>
  <c r="F197" i="6"/>
  <c r="J197" i="6" s="1"/>
  <c r="J193" i="1"/>
  <c r="F193" i="6"/>
  <c r="J193" i="6" s="1"/>
  <c r="J189" i="1"/>
  <c r="F189" i="6"/>
  <c r="J189" i="6" s="1"/>
  <c r="J185" i="1"/>
  <c r="F185" i="6"/>
  <c r="J185" i="6" s="1"/>
  <c r="J181" i="1"/>
  <c r="F181" i="6"/>
  <c r="J181" i="6" s="1"/>
  <c r="J177" i="1"/>
  <c r="F177" i="6"/>
  <c r="J177" i="6" s="1"/>
  <c r="J173" i="1"/>
  <c r="F173" i="6"/>
  <c r="J173" i="6" s="1"/>
  <c r="J169" i="1"/>
  <c r="F169" i="6"/>
  <c r="J169" i="6" s="1"/>
  <c r="J207" i="1"/>
  <c r="F207" i="6"/>
  <c r="J207" i="6" s="1"/>
  <c r="J221" i="1"/>
  <c r="F221" i="6"/>
  <c r="J221" i="6" s="1"/>
  <c r="J217" i="1"/>
  <c r="F217" i="6"/>
  <c r="J217" i="6" s="1"/>
  <c r="J242" i="1"/>
  <c r="F242" i="6"/>
  <c r="J242" i="6" s="1"/>
  <c r="J238" i="1"/>
  <c r="F238" i="6"/>
  <c r="J238" i="6" s="1"/>
  <c r="J234" i="1"/>
  <c r="F234" i="6"/>
  <c r="J234" i="6" s="1"/>
  <c r="J244" i="1"/>
  <c r="J249" i="1"/>
  <c r="J254" i="1" s="1"/>
  <c r="F249" i="6"/>
  <c r="J249" i="6" s="1"/>
  <c r="J253" i="1"/>
  <c r="F253" i="6"/>
  <c r="J253" i="6" s="1"/>
  <c r="J29" i="1"/>
  <c r="J29" i="6"/>
  <c r="J37" i="1"/>
  <c r="F37" i="6"/>
  <c r="J37" i="6" s="1"/>
  <c r="J78" i="1"/>
  <c r="F78" i="6"/>
  <c r="J78" i="6" s="1"/>
  <c r="J83" i="1"/>
  <c r="F83" i="6"/>
  <c r="J83" i="6" s="1"/>
  <c r="J95" i="1"/>
  <c r="F95" i="6"/>
  <c r="J95" i="6" s="1"/>
  <c r="J110" i="1"/>
  <c r="F110" i="6"/>
  <c r="J110" i="6" s="1"/>
  <c r="J106" i="1"/>
  <c r="F106" i="6"/>
  <c r="J106" i="6" s="1"/>
  <c r="J114" i="1"/>
  <c r="F114" i="6"/>
  <c r="J114" i="6" s="1"/>
  <c r="J131" i="1"/>
  <c r="F131" i="6"/>
  <c r="J131" i="6" s="1"/>
  <c r="J127" i="1"/>
  <c r="F127" i="6"/>
  <c r="J127" i="6" s="1"/>
  <c r="J123" i="1"/>
  <c r="F123" i="6"/>
  <c r="J123" i="6" s="1"/>
  <c r="J119" i="1"/>
  <c r="J135" i="1" s="1"/>
  <c r="F119" i="6"/>
  <c r="J119" i="6" s="1"/>
  <c r="J115" i="1"/>
  <c r="F115" i="6"/>
  <c r="J115" i="6" s="1"/>
  <c r="J140" i="1"/>
  <c r="F140" i="6"/>
  <c r="J140" i="6" s="1"/>
  <c r="J144" i="1"/>
  <c r="F144" i="6"/>
  <c r="J144" i="6" s="1"/>
  <c r="J148" i="1"/>
  <c r="F148" i="6"/>
  <c r="J148" i="6" s="1"/>
  <c r="J152" i="1"/>
  <c r="F152" i="6"/>
  <c r="J152" i="6" s="1"/>
  <c r="J158" i="1"/>
  <c r="J164" i="1" s="1"/>
  <c r="F158" i="6"/>
  <c r="J158" i="6" s="1"/>
  <c r="J162" i="1"/>
  <c r="F162" i="6"/>
  <c r="J162" i="6" s="1"/>
  <c r="J200" i="1"/>
  <c r="F200" i="6"/>
  <c r="J200" i="6" s="1"/>
  <c r="J196" i="1"/>
  <c r="F196" i="6"/>
  <c r="J196" i="6" s="1"/>
  <c r="J192" i="1"/>
  <c r="F192" i="6"/>
  <c r="J192" i="6" s="1"/>
  <c r="J188" i="1"/>
  <c r="F188" i="6"/>
  <c r="J188" i="6" s="1"/>
  <c r="J184" i="1"/>
  <c r="F184" i="6"/>
  <c r="J184" i="6" s="1"/>
  <c r="J180" i="1"/>
  <c r="F180" i="6"/>
  <c r="J180" i="6" s="1"/>
  <c r="J176" i="1"/>
  <c r="F176" i="6"/>
  <c r="J176" i="6" s="1"/>
  <c r="J172" i="1"/>
  <c r="F172" i="6"/>
  <c r="J172" i="6" s="1"/>
  <c r="J168" i="1"/>
  <c r="F168" i="6"/>
  <c r="J168" i="6" s="1"/>
  <c r="J206" i="1"/>
  <c r="F206" i="6"/>
  <c r="J206" i="6" s="1"/>
  <c r="J212" i="1"/>
  <c r="F212" i="6"/>
  <c r="J212" i="6" s="1"/>
  <c r="J220" i="1"/>
  <c r="F220" i="6"/>
  <c r="J220" i="6" s="1"/>
  <c r="J216" i="1"/>
  <c r="F216" i="6"/>
  <c r="J216" i="6" s="1"/>
  <c r="J245" i="1"/>
  <c r="F245" i="6"/>
  <c r="J245" i="6" s="1"/>
  <c r="J241" i="1"/>
  <c r="F241" i="6"/>
  <c r="J241" i="6" s="1"/>
  <c r="J237" i="1"/>
  <c r="F237" i="6"/>
  <c r="J237" i="6" s="1"/>
  <c r="J233" i="1"/>
  <c r="F233" i="6"/>
  <c r="J233" i="6" s="1"/>
  <c r="J248" i="1"/>
  <c r="F248" i="6"/>
  <c r="J248" i="6" s="1"/>
  <c r="J252" i="1"/>
  <c r="F252" i="6"/>
  <c r="J252" i="6" s="1"/>
  <c r="J13" i="1"/>
  <c r="F13" i="6"/>
  <c r="J13" i="6" s="1"/>
  <c r="J36" i="1"/>
  <c r="F36" i="6"/>
  <c r="J36" i="6" s="1"/>
  <c r="J90" i="1"/>
  <c r="J98" i="1" s="1"/>
  <c r="F90" i="6"/>
  <c r="J90" i="6" s="1"/>
  <c r="J77" i="1"/>
  <c r="F77" i="6"/>
  <c r="J77" i="6" s="1"/>
  <c r="J82" i="1"/>
  <c r="F82" i="6"/>
  <c r="J82" i="6" s="1"/>
  <c r="J87" i="1"/>
  <c r="F87" i="6"/>
  <c r="J87" i="6" s="1"/>
  <c r="J94" i="1"/>
  <c r="F94" i="6"/>
  <c r="J94" i="6" s="1"/>
  <c r="J102" i="1"/>
  <c r="F102" i="6"/>
  <c r="J102" i="6" s="1"/>
  <c r="J109" i="1"/>
  <c r="F109" i="6"/>
  <c r="J109" i="6" s="1"/>
  <c r="J105" i="1"/>
  <c r="F105" i="6"/>
  <c r="J105" i="6" s="1"/>
  <c r="J134" i="1"/>
  <c r="F134" i="6"/>
  <c r="J134" i="6" s="1"/>
  <c r="J130" i="1"/>
  <c r="F130" i="6"/>
  <c r="J130" i="6" s="1"/>
  <c r="J126" i="1"/>
  <c r="F126" i="6"/>
  <c r="J126" i="6" s="1"/>
  <c r="J122" i="1"/>
  <c r="F122" i="6"/>
  <c r="J122" i="6" s="1"/>
  <c r="J118" i="1"/>
  <c r="F118" i="6"/>
  <c r="J118" i="6" s="1"/>
  <c r="J139" i="1"/>
  <c r="F139" i="6"/>
  <c r="J139" i="6" s="1"/>
  <c r="J143" i="1"/>
  <c r="F143" i="6"/>
  <c r="J143" i="6" s="1"/>
  <c r="J147" i="1"/>
  <c r="F147" i="6"/>
  <c r="J147" i="6" s="1"/>
  <c r="J151" i="1"/>
  <c r="F151" i="6"/>
  <c r="J151" i="6" s="1"/>
  <c r="J155" i="1"/>
  <c r="F155" i="6"/>
  <c r="J155" i="6" s="1"/>
  <c r="J161" i="1"/>
  <c r="F161" i="6"/>
  <c r="J161" i="6" s="1"/>
  <c r="J199" i="1"/>
  <c r="F199" i="6"/>
  <c r="J199" i="6" s="1"/>
  <c r="J195" i="1"/>
  <c r="F195" i="6"/>
  <c r="J195" i="6" s="1"/>
  <c r="J191" i="1"/>
  <c r="F191" i="6"/>
  <c r="J191" i="6" s="1"/>
  <c r="J187" i="1"/>
  <c r="F187" i="6"/>
  <c r="J187" i="6" s="1"/>
  <c r="J183" i="1"/>
  <c r="F183" i="6"/>
  <c r="J183" i="6" s="1"/>
  <c r="J179" i="1"/>
  <c r="F179" i="6"/>
  <c r="J179" i="6" s="1"/>
  <c r="J175" i="1"/>
  <c r="F175" i="6"/>
  <c r="J175" i="6" s="1"/>
  <c r="J171" i="1"/>
  <c r="F171" i="6"/>
  <c r="J171" i="6" s="1"/>
  <c r="J167" i="1"/>
  <c r="J202" i="1" s="1"/>
  <c r="F167" i="6"/>
  <c r="J167" i="6" s="1"/>
  <c r="J205" i="1"/>
  <c r="J210" i="1" s="1"/>
  <c r="F205" i="6"/>
  <c r="J205" i="6" s="1"/>
  <c r="J209" i="1"/>
  <c r="F209" i="6"/>
  <c r="J209" i="6" s="1"/>
  <c r="J219" i="1"/>
  <c r="F219" i="6"/>
  <c r="J219" i="6" s="1"/>
  <c r="J215" i="1"/>
  <c r="J223" i="1" s="1"/>
  <c r="F215" i="6"/>
  <c r="J215" i="6" s="1"/>
  <c r="J228" i="1"/>
  <c r="F228" i="6"/>
  <c r="J228" i="6" s="1"/>
  <c r="J240" i="1"/>
  <c r="F240" i="6"/>
  <c r="J240" i="6" s="1"/>
  <c r="J236" i="1"/>
  <c r="F236" i="6"/>
  <c r="J236" i="6" s="1"/>
  <c r="J251" i="1"/>
  <c r="F251" i="6"/>
  <c r="J251" i="6" s="1"/>
  <c r="J76" i="2"/>
  <c r="J79" i="2" s="1"/>
  <c r="J80" i="2" s="1"/>
  <c r="J101" i="2"/>
  <c r="J104" i="2" s="1"/>
  <c r="J105" i="2" s="1"/>
  <c r="H254" i="1"/>
  <c r="I223" i="1"/>
  <c r="I246" i="1"/>
  <c r="H246" i="1"/>
  <c r="H202" i="1"/>
  <c r="H223" i="1"/>
  <c r="H210" i="1"/>
  <c r="I210" i="1"/>
  <c r="I202" i="1"/>
  <c r="I164" i="1"/>
  <c r="H164" i="1"/>
  <c r="H156" i="1"/>
  <c r="I156" i="1"/>
  <c r="H135" i="1"/>
  <c r="H88" i="1"/>
  <c r="I135" i="1"/>
  <c r="H98" i="1"/>
  <c r="I98" i="1"/>
  <c r="J88" i="1"/>
  <c r="I88" i="1"/>
  <c r="H111" i="1"/>
  <c r="I111" i="1"/>
  <c r="H79" i="1"/>
  <c r="I79" i="1"/>
  <c r="I70" i="1"/>
  <c r="H70" i="1"/>
  <c r="I61" i="1"/>
  <c r="H61" i="1"/>
  <c r="I56" i="1"/>
  <c r="H56" i="1"/>
  <c r="I47" i="1"/>
  <c r="H47" i="1"/>
  <c r="H39" i="1"/>
  <c r="H30" i="1"/>
  <c r="I30" i="1"/>
  <c r="I39" i="1" s="1"/>
  <c r="I14" i="1"/>
  <c r="H14" i="1"/>
  <c r="H255" i="1" l="1"/>
  <c r="J156" i="6"/>
  <c r="J111" i="6"/>
  <c r="J202" i="6"/>
  <c r="J88" i="6"/>
  <c r="J223" i="6"/>
  <c r="J164" i="6"/>
  <c r="J135" i="6"/>
  <c r="J210" i="6"/>
  <c r="J246" i="6"/>
  <c r="J98" i="6"/>
  <c r="J254" i="6"/>
  <c r="J49" i="2"/>
  <c r="K48" i="2"/>
  <c r="K49" i="2" s="1"/>
  <c r="K50" i="2" s="1"/>
  <c r="K55" i="2"/>
  <c r="K56" i="2" s="1"/>
  <c r="K57" i="2" s="1"/>
  <c r="K28" i="2"/>
  <c r="K29" i="2" s="1"/>
  <c r="K30" i="2" s="1"/>
  <c r="J25" i="2"/>
  <c r="K20" i="2"/>
  <c r="K21" i="2" s="1"/>
  <c r="K22" i="2" s="1"/>
  <c r="K14" i="2"/>
  <c r="K15" i="2" s="1"/>
  <c r="K16" i="2" s="1"/>
  <c r="J15" i="2"/>
  <c r="J57" i="2" l="1"/>
  <c r="J16" i="2"/>
  <c r="J50" i="2"/>
  <c r="J26" i="2"/>
  <c r="J29" i="2" s="1"/>
  <c r="J21" i="2"/>
  <c r="J22" i="2" l="1"/>
  <c r="J30" i="2"/>
  <c r="F44" i="1" l="1"/>
  <c r="F44" i="6" s="1"/>
  <c r="F76" i="1"/>
  <c r="F75" i="1"/>
  <c r="F74" i="1"/>
  <c r="F73" i="1"/>
  <c r="F69" i="1"/>
  <c r="F68" i="1"/>
  <c r="F67" i="1"/>
  <c r="F66" i="1"/>
  <c r="F65" i="1"/>
  <c r="F64" i="1"/>
  <c r="F63" i="1"/>
  <c r="F60" i="1"/>
  <c r="F59" i="1"/>
  <c r="F58" i="1"/>
  <c r="F55" i="1"/>
  <c r="F54" i="1"/>
  <c r="F53" i="1"/>
  <c r="F52" i="1"/>
  <c r="F51" i="1"/>
  <c r="F50" i="1"/>
  <c r="F49" i="1"/>
  <c r="F43" i="1"/>
  <c r="F43" i="6" s="1"/>
  <c r="F42" i="1"/>
  <c r="F42" i="6" s="1"/>
  <c r="F41" i="1"/>
  <c r="F41" i="6" s="1"/>
  <c r="F33" i="1"/>
  <c r="J18" i="1"/>
  <c r="F17" i="1"/>
  <c r="F16" i="1"/>
  <c r="F16" i="6" s="1"/>
  <c r="F10" i="1"/>
  <c r="F9" i="1"/>
  <c r="F8" i="1"/>
  <c r="J41" i="1" l="1"/>
  <c r="J41" i="6"/>
  <c r="J8" i="1"/>
  <c r="F8" i="6"/>
  <c r="J8" i="6" s="1"/>
  <c r="J17" i="1"/>
  <c r="F17" i="6"/>
  <c r="J17" i="6" s="1"/>
  <c r="J42" i="1"/>
  <c r="J42" i="6"/>
  <c r="J51" i="1"/>
  <c r="F51" i="6"/>
  <c r="J51" i="6" s="1"/>
  <c r="J55" i="1"/>
  <c r="F55" i="6"/>
  <c r="J55" i="6" s="1"/>
  <c r="J63" i="1"/>
  <c r="J70" i="1" s="1"/>
  <c r="F63" i="6"/>
  <c r="J63" i="6" s="1"/>
  <c r="J67" i="1"/>
  <c r="F67" i="6"/>
  <c r="J67" i="6" s="1"/>
  <c r="J74" i="1"/>
  <c r="F74" i="6"/>
  <c r="J74" i="6" s="1"/>
  <c r="J9" i="1"/>
  <c r="J14" i="1" s="1"/>
  <c r="F9" i="6"/>
  <c r="J9" i="6" s="1"/>
  <c r="J43" i="1"/>
  <c r="J43" i="6"/>
  <c r="J58" i="1"/>
  <c r="F58" i="6"/>
  <c r="J58" i="6" s="1"/>
  <c r="J75" i="1"/>
  <c r="F75" i="6"/>
  <c r="J75" i="6" s="1"/>
  <c r="J52" i="1"/>
  <c r="F52" i="6"/>
  <c r="J52" i="6" s="1"/>
  <c r="J64" i="1"/>
  <c r="F64" i="6"/>
  <c r="J64" i="6" s="1"/>
  <c r="J68" i="1"/>
  <c r="F68" i="6"/>
  <c r="J68" i="6" s="1"/>
  <c r="J10" i="1"/>
  <c r="F10" i="6"/>
  <c r="J10" i="6" s="1"/>
  <c r="J33" i="1"/>
  <c r="F33" i="6"/>
  <c r="J33" i="6" s="1"/>
  <c r="J49" i="1"/>
  <c r="J56" i="1" s="1"/>
  <c r="F49" i="6"/>
  <c r="J49" i="6" s="1"/>
  <c r="J53" i="1"/>
  <c r="F53" i="6"/>
  <c r="J53" i="6" s="1"/>
  <c r="J59" i="1"/>
  <c r="F59" i="6"/>
  <c r="J59" i="6" s="1"/>
  <c r="J65" i="1"/>
  <c r="F65" i="6"/>
  <c r="J65" i="6" s="1"/>
  <c r="J69" i="1"/>
  <c r="F69" i="6"/>
  <c r="J69" i="6" s="1"/>
  <c r="J76" i="1"/>
  <c r="F76" i="6"/>
  <c r="J76" i="6" s="1"/>
  <c r="J16" i="1"/>
  <c r="J30" i="1" s="1"/>
  <c r="J16" i="6"/>
  <c r="J30" i="6" s="1"/>
  <c r="J50" i="1"/>
  <c r="F50" i="6"/>
  <c r="J50" i="6" s="1"/>
  <c r="J54" i="1"/>
  <c r="F54" i="6"/>
  <c r="J54" i="6" s="1"/>
  <c r="J60" i="1"/>
  <c r="J61" i="1" s="1"/>
  <c r="F60" i="6"/>
  <c r="J60" i="6" s="1"/>
  <c r="J66" i="1"/>
  <c r="F66" i="6"/>
  <c r="J66" i="6" s="1"/>
  <c r="J73" i="1"/>
  <c r="J79" i="1" s="1"/>
  <c r="F73" i="6"/>
  <c r="J73" i="6" s="1"/>
  <c r="J79" i="6" s="1"/>
  <c r="J44" i="1"/>
  <c r="J44" i="6"/>
  <c r="F34" i="1"/>
  <c r="J61" i="6" l="1"/>
  <c r="J14" i="6"/>
  <c r="J56" i="6"/>
  <c r="J70" i="6"/>
  <c r="J34" i="1"/>
  <c r="F34" i="6"/>
  <c r="J34" i="6" s="1"/>
  <c r="J39" i="6" s="1"/>
  <c r="J39" i="1"/>
  <c r="F45" i="1"/>
  <c r="F45" i="6" s="1"/>
  <c r="F46" i="1"/>
  <c r="F46" i="6" s="1"/>
  <c r="I1" i="1"/>
  <c r="J46" i="1" l="1"/>
  <c r="J46" i="6"/>
  <c r="J45" i="1"/>
  <c r="J45" i="6"/>
  <c r="J47" i="6" s="1"/>
  <c r="J255" i="6" s="1"/>
  <c r="I3" i="6" s="1"/>
  <c r="J47" i="1"/>
  <c r="J3" i="6" l="1"/>
  <c r="I4" i="6"/>
  <c r="J4" i="6" s="1"/>
  <c r="I255" i="1"/>
  <c r="I2" i="1" s="1"/>
  <c r="J2" i="1" s="1"/>
  <c r="J255" i="1" l="1"/>
  <c r="I3" i="1" s="1"/>
  <c r="J3" i="1" s="1"/>
  <c r="I4" i="1" l="1"/>
  <c r="J4" i="1" s="1"/>
</calcChain>
</file>

<file path=xl/sharedStrings.xml><?xml version="1.0" encoding="utf-8"?>
<sst xmlns="http://schemas.openxmlformats.org/spreadsheetml/2006/main" count="1751" uniqueCount="545">
  <si>
    <t>ITEM</t>
  </si>
  <si>
    <t>DESCRIÇÃO</t>
  </si>
  <si>
    <t>UNID.</t>
  </si>
  <si>
    <t>QUANTIDADE</t>
  </si>
  <si>
    <t>1.0</t>
  </si>
  <si>
    <t>SERVIÇOS PREIMINARES</t>
  </si>
  <si>
    <t>1.01</t>
  </si>
  <si>
    <t>UND</t>
  </si>
  <si>
    <t>1.02</t>
  </si>
  <si>
    <t>1.03</t>
  </si>
  <si>
    <t>2.0</t>
  </si>
  <si>
    <t>ADMINISTRAÇÃO DA OBRA</t>
  </si>
  <si>
    <t>2.01</t>
  </si>
  <si>
    <t>2.02</t>
  </si>
  <si>
    <t>2.03</t>
  </si>
  <si>
    <t>3.0</t>
  </si>
  <si>
    <t>M</t>
  </si>
  <si>
    <t>KG</t>
  </si>
  <si>
    <t>4.0</t>
  </si>
  <si>
    <t>4.01</t>
  </si>
  <si>
    <t>4.02</t>
  </si>
  <si>
    <t>4.03</t>
  </si>
  <si>
    <t>5.0</t>
  </si>
  <si>
    <t>5.01</t>
  </si>
  <si>
    <t>5.02</t>
  </si>
  <si>
    <t>5.03</t>
  </si>
  <si>
    <t>5.04</t>
  </si>
  <si>
    <t>5.05</t>
  </si>
  <si>
    <t>5.06</t>
  </si>
  <si>
    <t>5.07</t>
  </si>
  <si>
    <t>6.0</t>
  </si>
  <si>
    <t>PREÇO R$</t>
  </si>
  <si>
    <t>UNITARIO</t>
  </si>
  <si>
    <t>CONTRATADA</t>
  </si>
  <si>
    <t>ACUMULADO</t>
  </si>
  <si>
    <t>CONTRATADO</t>
  </si>
  <si>
    <t>MEDIÇÃO</t>
  </si>
  <si>
    <t>BOLETIM DE MEDIÇÃO - 01</t>
  </si>
  <si>
    <t>RESUMO VALORES</t>
  </si>
  <si>
    <t>CONTRATUAL:</t>
  </si>
  <si>
    <t>Obra:</t>
  </si>
  <si>
    <t xml:space="preserve"> PERÍODO:</t>
  </si>
  <si>
    <t>ACUMULADO:</t>
  </si>
  <si>
    <t>SALDO:</t>
  </si>
  <si>
    <t>Local:</t>
  </si>
  <si>
    <t>=</t>
  </si>
  <si>
    <t>MEDIÇÃO ANTERIOR</t>
  </si>
  <si>
    <t>....................................................................................................</t>
  </si>
  <si>
    <t>NESTA MEDIÇÃO</t>
  </si>
  <si>
    <t>TOTAL ACUMULADO</t>
  </si>
  <si>
    <t>comprimento</t>
  </si>
  <si>
    <t>m²</t>
  </si>
  <si>
    <t>TOTAL</t>
  </si>
  <si>
    <t>m</t>
  </si>
  <si>
    <t>altura</t>
  </si>
  <si>
    <t>Placa 01</t>
  </si>
  <si>
    <t>unid</t>
  </si>
  <si>
    <t>Área (C x A) =</t>
  </si>
  <si>
    <t>medição anterior</t>
  </si>
  <si>
    <t>m³</t>
  </si>
  <si>
    <t>kg</t>
  </si>
  <si>
    <t>MEMÓRIA DE CÁLCULO - 01</t>
  </si>
  <si>
    <t xml:space="preserve">Medição: </t>
  </si>
  <si>
    <t>1ª</t>
  </si>
  <si>
    <t xml:space="preserve">Período: </t>
  </si>
  <si>
    <t>SERVIÇOS PRELIMINARES</t>
  </si>
  <si>
    <t>1.04</t>
  </si>
  <si>
    <t>1.05</t>
  </si>
  <si>
    <t>1.06</t>
  </si>
  <si>
    <t>CONSTRUÇÃO DO CENTRO DE ATENÇÃO PSICOSSOCIAL INFATIL - CAPS I</t>
  </si>
  <si>
    <t>SOUSA/PB</t>
  </si>
  <si>
    <t>BDI:</t>
  </si>
  <si>
    <t>LOCAÇÃO DA OBRA - EXECUÇÃO DE GABARITO</t>
  </si>
  <si>
    <t>Placa de obra em chapa aço galvanizado, instalada</t>
  </si>
  <si>
    <t>Muro em alvenaria bloco cerâmico, e=0,09m, c/alv de pedra (35x60cm), pilares (9x20cm) a cada 3,0m, cintas inferior e superior (9x15cm) em concreto armado fck=15,0 Mpa, c/chapisco, reboco e pint. hidracor sobre alvenaria, c/cintas e pilares aparentes.</t>
  </si>
  <si>
    <t>LIMPEZA MECANIZADA DE CAMADA VEGETAL, VEGETAÇÃO E PEQUENAS ÁRVORES (DIÂMETRO DE TRONCO MENOR QUE 0,20 M), COM TRATOR DE ESTEIRAS.AF_05/2018</t>
  </si>
  <si>
    <t>Barracão para escritório de obra porte pequeno s=25,41m2 com materiais novos</t>
  </si>
  <si>
    <t>Instalação provisória de energia elétrica, aerea, trifasica, em poste galvanizado, exclusive fornecimento do medidor</t>
  </si>
  <si>
    <t>un</t>
  </si>
  <si>
    <t>SUBTOTAL =&gt;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</si>
  <si>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</si>
  <si>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</si>
  <si>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</si>
  <si>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</si>
  <si>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</si>
  <si>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</si>
  <si>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</si>
  <si>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</si>
  <si>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</si>
  <si>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</si>
  <si>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</si>
  <si>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ATERRO MANUAL DE VALAS COM SOLO ARGILO-ARENOSO E COMPACTAÇÃO MECANIZADA. AF_05/2016</t>
  </si>
  <si>
    <t>ARGILA, ARGILA VERMELHA OU ARGILA ARENOSA (RETIRADA NA JAZIDA, SEM TRANSPORTE)</t>
  </si>
  <si>
    <t>TRANSPORTE COM CAMINHÃO BASCULANTE DE 10 M³, EM VIA URBANA PAVIMENTADA, ADICIONAL PARA DMT EXCEDENTE A 30 KM (UNIDADE: M3XKM). AF_07/2020</t>
  </si>
  <si>
    <t>EXECUÇÃO E COMPACTAÇÃO DE ATERRO COM SOLO PREDOMINANTEMENTE ARGILOSO - EXCLUSIVE SOLO, ESCAVAÇÃO, CARGA E TRANSPORTE. AF_11/2019</t>
  </si>
  <si>
    <t>ESCAVAÇÃO MANUAL PARA BLOCO DE COROAMENTO OU SAPATA (INCLUINDO ESCAVAÇÃO PARA COLOCAÇÃO DE FÔRMAS). AF_06/2017</t>
  </si>
  <si>
    <t>REATERRO MANUAL DE VALAS COM COMPACTAÇÃO MECANIZADA. AF_04/2016</t>
  </si>
  <si>
    <t>LASTRO DE CONCRETO MAGRO, APLICADO EM PISOS, LAJES SOBRE SOLO OU RADIERS, ESPESSURA DE 5 CM. AF_07/2016</t>
  </si>
  <si>
    <t>ALVENARIA DE EMBASAMENTO EM TIJOLO CERÂMICO FURADO C/ ARGAMASSA CIMENTO E AREIA 1:4</t>
  </si>
  <si>
    <t>Forma plana para fundações, em compensado resinado 12mm, 07 usos</t>
  </si>
  <si>
    <t>ARMAÇÃO DE BLOCO, VIGA BALDRAME E SAPATA UTILIZANDO AÇO CA-60 DE 5 MM - MONTAGEM. AF_06/2017</t>
  </si>
  <si>
    <t>ARMAÇÃO DE BLOCO, VIGA BALDRAME OU SAPATA UTILIZANDO AÇO CA-50 DE 10 MM - MONTAGEM. AF_06/2017</t>
  </si>
  <si>
    <t>CONCRETO FCK = 25MPA, TRAÇO 1:2,3:2,7 (EM MASSA SECA DE CIMENTO/ AREIA MÉDIA/ BRITA 1) - PREPARO MECÂNICO COM BETONEIRA 400 L. AF_05/2021</t>
  </si>
  <si>
    <t>LANÇAMENTO COM USO DE BALDES, ADENSAMENTO E ACABAMENTO DE CONCRETO EM ESTRUTURAS. AF_12/2015</t>
  </si>
  <si>
    <t>Impermeabilização de alicerce e viga baldrame com 2 demãos de tinta asfáltica tipo Neutrol da Vedacit ou similar, exceto argamassa impermeabilização</t>
  </si>
  <si>
    <t>M3XKM</t>
  </si>
  <si>
    <t>INFRAESTRUTURA</t>
  </si>
  <si>
    <t>SUPERESTRUTURA</t>
  </si>
  <si>
    <t>3.1</t>
  </si>
  <si>
    <t>CONCRETO ARMADO (PILARES/VIGAS)</t>
  </si>
  <si>
    <t>3.1.01</t>
  </si>
  <si>
    <t>3.1.02</t>
  </si>
  <si>
    <t>3.2</t>
  </si>
  <si>
    <t>3.2.01</t>
  </si>
  <si>
    <t>3.2.02</t>
  </si>
  <si>
    <t>LAJE</t>
  </si>
  <si>
    <t>3.1.03</t>
  </si>
  <si>
    <t>3.1.04</t>
  </si>
  <si>
    <t>3.1.05</t>
  </si>
  <si>
    <t>3.1.06</t>
  </si>
  <si>
    <t>3.2.03</t>
  </si>
  <si>
    <t>3.2.04</t>
  </si>
  <si>
    <t>3.2.05</t>
  </si>
  <si>
    <t>3.2.06</t>
  </si>
  <si>
    <t>3.3</t>
  </si>
  <si>
    <t>3.3.01</t>
  </si>
  <si>
    <t>3.3.02</t>
  </si>
  <si>
    <t>3.3.03</t>
  </si>
  <si>
    <t>3.3.06</t>
  </si>
  <si>
    <t>VERGAS E CONTRA VERGAS</t>
  </si>
  <si>
    <t>3.3.04</t>
  </si>
  <si>
    <t>3.3.05</t>
  </si>
  <si>
    <t>3.3.07</t>
  </si>
  <si>
    <t>(COMPOSIÇÃO REPRESENTATIVA) EXECUÇÃO DE ESTRUTURAS DE CONCRETO ARMADO, PARA EDIFICAÇÃO HABITACIONAL UNIFAMILIAR TÉRREA (CASA EM EMPREENDIMENTOS), FCK = 25 MPA. AF_01/2017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</si>
  <si>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</si>
  <si>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10,0 MM - MONTAGEM. AF_12/2015</t>
  </si>
  <si>
    <t>Forma plana para estruturas, em compensado plastificado de 12mm, 07 usos, inclusive escoramento - Revisada 07.2015</t>
  </si>
  <si>
    <t>LAJE PRÉ-MOLDADA UNIDIRECIONAL, BIAPOIADA, PARA PISO, ENCHIMENTO EM CERÂMICA, VIGOTA CONVENCIONAL, ALTURA TOTAL DA LAJE (ENCHIMENTO+CAPA) = (8+4). AF_11/2020</t>
  </si>
  <si>
    <t>ARMAÇÃO DE LAJE DE UMA ESTRUTURA CONVENCIONAL DE CONCRETO ARMADO EM UMA EDIFICAÇÃO TÉRREA OU SOBRADO UTILIZANDO AÇO CA-50 DE 8,0 MM - MONTAGEM. AF_12/2015</t>
  </si>
  <si>
    <t>MONTAGEM E DESMONTAGEM DE FÔRMA DE LAJE MACIÇA, PÉ-DIREITO SIMPLES, EM CHAPA DE MADEIRA COMPENSADA RESINADA, 2 UTILIZAÇÕES. AF_09/2020</t>
  </si>
  <si>
    <t>IMPERMEABILIZAÇÃO DE SUPERFÍCIE COM MANTA ASFÁLTICA, DUAS CAMADAS, INCLUSIVE APLICAÇÃO DE PRIMER ASFÁLTICO, E=3MM E E=4MM. AF_06/2018</t>
  </si>
  <si>
    <t>VERGA PRÉ-MOLDADA PARA PORTAS COM ATÉ 1,5 M DE VÃO. AF_03/2016</t>
  </si>
  <si>
    <t>VERGA PRÉ-MOLDADA PARA JANELAS COM ATÉ 1,5 M DE VÃO. AF_03/2016</t>
  </si>
  <si>
    <t>VERGA PRÉ-MOLDADA PARA JANELAS COM MAIS DE 1,5 M DE VÃO. AF_03/2016</t>
  </si>
  <si>
    <t>CONTRAVERGA PRÉ-MOLDADA PARA VÃOS DE ATÉ 1,5 M DE COMPRIMENTO. AF_03/2016</t>
  </si>
  <si>
    <t>CONTRAVERGA PRÉ-MOLDADA PARA VÃOS DE MAIS DE 1,5 M DE COMPRIMENTO. AF_03/2016</t>
  </si>
  <si>
    <t>VERGA MOLDADA IN LOCO EM CONCRETO PARA JANELAS COM MAIS DE 1,5 M DE VÃO. AF_03/2016</t>
  </si>
  <si>
    <t>CONTRAVERGA MOLDADA IN LOCO EM CONCRETO PARA VÃOS DE MAIS DE 1,5 M DE COMPRIMENTO. AF_03/2016</t>
  </si>
  <si>
    <t>PAREDES E FECHAMENTOS</t>
  </si>
  <si>
    <t>ALVENARIA DE VEDAÇÃO DE BLOCOS CERÂMICOS FURADOS NA HORIZONTAL DE 9X19X19CM (ESPESSURA 9CM) DE PAREDES COM ÁREA LÍQUIDA MAIOR OU IGUAL A 6M² SEM VÃOS E ARGAMASSA DE ASSENTAMENTO COM PREPARO EM BETONEIRA. AF_06/2014</t>
  </si>
  <si>
    <t>Alvenaria de vedação de blocos cerâmicos furados 9x19x19 cm (espessura 19cm) e argamassa de assentamento com preparo em betoneira</t>
  </si>
  <si>
    <t>CERCA/GRADIL NYLOFOR H=1,53M, MALHA 5 X 20CM - FIO 5,00MM, COM FIXADORES DE POLIAMIDA EM POSTE 40 x 60 MM CHUMBADOS EM BASE DE CONCRETO (EXCLUSIVE ESTA) , REVESTIDOS EM POLIESTER POR PROCESSO DE PINTURA ELETROSTÁTICA (GRADIL E POSTE), NAS CORES VERDE OU BRANCA - FORNECIMENTO E INSTALAÇÃO</t>
  </si>
  <si>
    <t>COBERTURA</t>
  </si>
  <si>
    <t>FABRICAÇÃO E INSTALAÇÃO DE MEIA TESOURA DE MADEIRA NÃO APARELHADA, COM VÃO DE 6 M, PARA TELHA ONDULADA DE FIBROCIMENTO, ALUMÍNIO, PLÁSTICA OU TERMOACÚSTICA, INCLUSO IÇAMENTO. AF_07/2019</t>
  </si>
  <si>
    <t>TRAMA DE MADEIRA COMPOSTA POR TERÇAS PARA TELHADOS DE ATÉ 2 ÁGUAS PARA TELHA ONDULADA DE FIBROCIMENTO, METÁLICA, PLÁSTICA OU TERMOACÚSTICA, INCLUSO TRANSPORTE VERTICAL. AF_07/2019</t>
  </si>
  <si>
    <t>TELHAMENTO COM TELHA ONDULADA DE FIBROCIMENTO E = 6 MM, COM RECOBRIMENTO LATERAL DE 1 1/4 DE ONDA PARA TELHADO COM INCLINAÇÃO MÁXIMA DE 10°, COM ATÉ 2 ÁGUAS, INCLUSO IÇAMENTO. AF_07/2019</t>
  </si>
  <si>
    <t>Rufo de concreto armado fck=20mpa l=30cm e h=5cm</t>
  </si>
  <si>
    <t>CALHA EM CHAPA DE AÇO GALVANIZADO NÚMERO 24, DESENVOLVIMENTO DE 100 CM, INCLUSO TRANSPORTE VERTICAL. AF_07/2019</t>
  </si>
  <si>
    <t>FORRO EM PLACAS DE GESSO, PARA AMBIENTES COMERCIAIS. AF_05/2017_P</t>
  </si>
  <si>
    <t>ACABAMENTOS PARA FORRO (MOLDURA DE GESSO). AF_05/2017</t>
  </si>
  <si>
    <t>UN</t>
  </si>
  <si>
    <t>TOTAL GERAL =&gt;</t>
  </si>
  <si>
    <t>7.0</t>
  </si>
  <si>
    <t>7.01</t>
  </si>
  <si>
    <t>7.02</t>
  </si>
  <si>
    <t>7.03</t>
  </si>
  <si>
    <t>7.04</t>
  </si>
  <si>
    <t>7.05</t>
  </si>
  <si>
    <t>PAVIMENTAÇÃO</t>
  </si>
  <si>
    <t>6.1</t>
  </si>
  <si>
    <t>6.1.01</t>
  </si>
  <si>
    <t>6.1.02</t>
  </si>
  <si>
    <t>Area externa</t>
  </si>
  <si>
    <t>6.1.03</t>
  </si>
  <si>
    <t>6.1.04</t>
  </si>
  <si>
    <t>6.1.05</t>
  </si>
  <si>
    <t>6.1.06</t>
  </si>
  <si>
    <t>EXECUÇÃO DE PASSEIO EM PISO INTERTRAVADO, COM BLOCO RETANGULAR COR NATURAL DE 20 X 10 CM, ESPESSURA 6 CM. AF_12/2015</t>
  </si>
  <si>
    <t>PLANTIO DE GRAMA EM PLACAS. AF_05/2018</t>
  </si>
  <si>
    <t>EXECUÇÃO DE PASSEIO (CALÇADA) OU PISO DE CONCRETO COM CONCRETO MOLDADO IN LOCO, USINADO, ACABAMENTO CONVENCIONAL, ESPESSURA 6 CM, ARMADO. AF_07/2016</t>
  </si>
  <si>
    <t>Piso tátil direcional e/ou alerta, de concreto, na cor natural, p/deficientes visuais, dimensões 25x25cm, aplicado com argamassa industrializada ac-ii, rejuntado, exclusive regularização de base</t>
  </si>
  <si>
    <t>Rampa padrão para acesso de deficientes a passeio público, em concreto simples Fck=25MPa, desempolada, pintada em novacor, 02 demãos e piso tátil de alerta/direcional.</t>
  </si>
  <si>
    <t>Meio fio de concreto</t>
  </si>
  <si>
    <t>Area Interna</t>
  </si>
  <si>
    <t>6.2</t>
  </si>
  <si>
    <t>6.2.01</t>
  </si>
  <si>
    <t>6.2.02</t>
  </si>
  <si>
    <t>6.2.03</t>
  </si>
  <si>
    <t>6.2.04</t>
  </si>
  <si>
    <t>6.2.05</t>
  </si>
  <si>
    <t>6.2.06</t>
  </si>
  <si>
    <t>6.2.07</t>
  </si>
  <si>
    <t>CAMADA SEPARADORA PARA EXECUÇÃO DE RADIER, PISO DE CONCRETO OU LAJE SOBRE SOLO, EM LONA PLÁSTICA. AF_09/2021</t>
  </si>
  <si>
    <t>Fornecimento e instalação de tela aço soldada nervurada CA-60, Q-92, malha 15x15cm, ferro 4.2mm (1.48 kg/m2), painel 2,45x6,0m, Telcon ou similar</t>
  </si>
  <si>
    <t>CONTRAPISO EM ARGAMASSA TRAÇO 1:4 (CIMENTO E AREIA), PREPARO MECÂNICO COM BETONEIRA 400 L, APLICADO EM ÁREAS SECAS SOBRE LAJE, ADERIDO, ACABAMENTO NÃO REFORÇADO, ESPESSURA 2CM. AF_07/2021</t>
  </si>
  <si>
    <t>REVESTIMENTO CERÂMICO PARA PISO COM PLACAS TIPO ESMALTADA EXTRA DE DIMENSÕES 45X45 CM APLICADA EM AMBIENTES DE ÁREA ENTRE 5 M2 E 10 M2. AF_06/2014</t>
  </si>
  <si>
    <t>PISO EM PEDRA  ASSENTADO SOBRE ARGAMASSA 1:3 (CIMENTO E AREIA). AF_09/2020</t>
  </si>
  <si>
    <t>RODAPÉ CERÂMICO DE 7CM DE ALTURA COM PLACAS TIPO ESMALTADA EXTRA DE DIMENSÕES 45X45CM. AF_06/2014</t>
  </si>
  <si>
    <t>REVESTIMENTOS</t>
  </si>
  <si>
    <t>7.06</t>
  </si>
  <si>
    <t>7.07</t>
  </si>
  <si>
    <t>7.08</t>
  </si>
  <si>
    <t>CHAPISCO APLICADO EM ALVENARIAS E ESTRUTURAS DE CONCRETO INTERNAS, COM COLHER DE PEDREIRO.  ARGAMASSA TRAÇO 1:3 COM PREPARO EM BETONEIRA 400L. AF_06/2014</t>
  </si>
  <si>
    <t>CHAPISCO APLICADO NO TETO, COM ROLO PARA TEXTURA ACRÍLICA. ARGAMASSA TRAÇO 1:4 E EMULSÃO POLIMÉRICA (ADESIVO) COM PREPARO EM BETONEIRA 400L. AF_06/2014</t>
  </si>
  <si>
    <t>MASSA ÚNICA, PARA RECEBIMENTO DE PINTURA, EM ARGAMASSA TRAÇO 1:2:8, PREPARO MECÂNICO COM BETONEIRA 400L, APLICADA MANUALMENTE EM FACES INTERNAS DE PAREDES, ESPESSURA DE 20MM, COM EXECUÇÃO DE TALISCAS. AF_06/2014</t>
  </si>
  <si>
    <t>EMBOÇO OU MASSA ÚNICA EM ARGAMASSA TRAÇO 1:2:8, PREPARO MECÂNICO COM BETONEIRA 400 L, APLICADA MANUALMENTE EM PANOS DE FACHADA COM PRESENÇA DE VÃOS, ESPESSURA MAIOR OU IGUAL A 50 MM. AF_06/2014</t>
  </si>
  <si>
    <t>MASSA ÚNICA, PARA RECEBIMENTO DE PINTURA, EM ARGAMASSA TRAÇO 1:2:8, PREPARO MECÂNICO COM BETONEIRA 400L, APLICADA MANUALMENTE EM TETO, ESPESSURA DE 20MM, COM EXECUÇÃO DE TALISCAS. AF_03/2015</t>
  </si>
  <si>
    <t>EMBOÇO, PARA RECEBIMENTO DE CERÂMICA, EM ARGAMASSA TRAÇO 1:2:8, PREPARO MECÂNICO COM BETONEIRA 400L, APLICADO MANUALMENTE EM FACES INTERNAS DE PAREDES, PARA AMBIENTE COM ÁREA ENTRE 5M2 E 10M2, ESPESSURA DE 20MM, COM EXECUÇÃO DE TALISCAS. AF_06/2014</t>
  </si>
  <si>
    <t>REVESTIMENTO CERÂMICO PARA PAREDES INTERNAS COM PLACAS TIPO ESMALTADA EXTRA DE DIMENSÕES 33X45 CM APLICADAS EM AMBIENTES DE ÁREA MAIOR QUE 5 M² NA ALTURA INTEIRA DAS PAREDES. AF_06/2014</t>
  </si>
  <si>
    <t>Porcelanato imitação de madeira tipo réguas de 0.15x1.20 m</t>
  </si>
  <si>
    <t>8.0</t>
  </si>
  <si>
    <t>8.01</t>
  </si>
  <si>
    <t>PINTURA</t>
  </si>
  <si>
    <t>8.02</t>
  </si>
  <si>
    <t>8.03</t>
  </si>
  <si>
    <t>8.04</t>
  </si>
  <si>
    <t>8.05</t>
  </si>
  <si>
    <t>8.06</t>
  </si>
  <si>
    <t>8.07</t>
  </si>
  <si>
    <t>8.08</t>
  </si>
  <si>
    <t>8.09</t>
  </si>
  <si>
    <t>8.10</t>
  </si>
  <si>
    <t>8.11</t>
  </si>
  <si>
    <t>APLICAÇÃO DE FUNDO SELADOR ACRÍLICO EM PAREDES, UMA DEMÃO. AF_06/2014</t>
  </si>
  <si>
    <t>APLICAÇÃO DE FUNDO SELADOR ACRÍLICO EM TETO, UMA DEMÃO. AF_06/2014</t>
  </si>
  <si>
    <t>Emassamento de superfície, com aplicação de 02 demãos de massa acrílica, lixamento e retoques - Rev 01</t>
  </si>
  <si>
    <t>APLICAÇÃO E LIXAMENTO DE MASSA LÁTEX EM PAREDES, DUAS DEMÃOS. AF_06/2014</t>
  </si>
  <si>
    <t>APLICAÇÃO E LIXAMENTO DE MASSA LÁTEX EM TETO, UMA DEMÃO. AF_06/2014</t>
  </si>
  <si>
    <t>APLICAÇÃO MANUAL DE PINTURA COM TINTA LÁTEX ACRÍLICA EM TETO, DUAS DEMÃOS. AF_06/2014</t>
  </si>
  <si>
    <t>APLICAÇÃO MANUAL DE PINTURA COM TINTA LÁTEX ACRÍLICA EM PAREDES, DUAS DEMÃOS. AF_06/2014</t>
  </si>
  <si>
    <t>PINTURA FUNDO NIVELADOR ALQUÍDICO BRANCO EM MADEIRA. AF_01/2021</t>
  </si>
  <si>
    <t>PINTURA TINTA DE ACABAMENTO (PIGMENTADA) ESMALTE SINTÉTICO BRILHANTE EM MADEIRA, 2 DEMÃOS. AF_01/2021</t>
  </si>
  <si>
    <t>PINTURA DE PISO COM TINTA ACRÍLICA, APLICAÇÃO MECÂNICA, 2 DEMÃOS, INCLUSO FUNDO PREPARADOR. AF_05/2021</t>
  </si>
  <si>
    <t>PINTURA DE FAIXA DE PEDESTRE OU ZEBRADA COM TINTA ACRÍLICA, E  = 30 CM, APLICAÇÃO MANUAL. AF_05/2021</t>
  </si>
  <si>
    <t>9.0</t>
  </si>
  <si>
    <t>INSTALAÇÕES HIDROSSÁNITARIAS</t>
  </si>
  <si>
    <t>9.1</t>
  </si>
  <si>
    <t>9.1.01</t>
  </si>
  <si>
    <t>INSTALAÇÕES HIDRAULICAS</t>
  </si>
  <si>
    <t>9.1.02</t>
  </si>
  <si>
    <t>9.1.03</t>
  </si>
  <si>
    <t>9.1.04</t>
  </si>
  <si>
    <t>9.1.05</t>
  </si>
  <si>
    <t>9.1.06</t>
  </si>
  <si>
    <t>9.1.07</t>
  </si>
  <si>
    <t>9.1.08</t>
  </si>
  <si>
    <t>9.1.09</t>
  </si>
  <si>
    <t>9.1.10</t>
  </si>
  <si>
    <t>9.1.11</t>
  </si>
  <si>
    <t>9.1.12</t>
  </si>
  <si>
    <t>9.1.13</t>
  </si>
  <si>
    <t>9.1.14</t>
  </si>
  <si>
    <t>9.1.15</t>
  </si>
  <si>
    <t>9.1.16</t>
  </si>
  <si>
    <t>9.1.17</t>
  </si>
  <si>
    <t>9.1.18</t>
  </si>
  <si>
    <t>9.1.19</t>
  </si>
  <si>
    <t>9.1.20</t>
  </si>
  <si>
    <t>9.1.21</t>
  </si>
  <si>
    <t>TUBO, PVC, SOLDÁVEL, DN 25MM, INSTALADO EM RAMAL DE DISTRIBUIÇÃO DE ÁGUA - FORNECIMENTO E INSTALAÇÃO. AF_12/2014</t>
  </si>
  <si>
    <t>TUBO, PVC, SOLDÁVEL, DN 32MM, INSTALADO EM RAMAL DE DISTRIBUIÇÃO DE ÁGUA - FORNECIMENTO E INSTALAÇÃO. AF_12/2014</t>
  </si>
  <si>
    <t>TUBO, PVC, SOLDÁVEL, DN 50MM, INSTALADO EM PRUMADA DE ÁGUA - FORNECIMENTO E INSTALAÇÃO. AF_12/2014</t>
  </si>
  <si>
    <t>BUCHA DE REDUCAO DE PVC, SOLDAVEL, LONGA, COM 50 X 25 MM, PARA AGUA FRIA PREDIAL</t>
  </si>
  <si>
    <t>Caixa d´água em fibra de vidro  - instalada, sem estrutura de suporte cap. 3.000 litros</t>
  </si>
  <si>
    <t>CURVA 90 GRAUS, PVC, SOLDÁVEL, DN 50MM, INSTALADO EM PRUMADA DE ÁGUA - FORNECIMENTO E INSTALAÇÃO. AF_12/2014</t>
  </si>
  <si>
    <t>JOELHO 90 GRAUS, PVC, SOLDÁVEL, DN 25MM, INSTALADO EM PRUMADA DE ÁGUA - FORNECIMENTO E INSTALAÇÃO. AF_12/2014</t>
  </si>
  <si>
    <t>JOELHO 90 GRAUS, PVC, SOLDÁVEL, DN 32MM, INSTALADO EM PRUMADA DE ÁGUA - FORNECIMENTO E INSTALAÇÃO. AF_12/2014</t>
  </si>
  <si>
    <t>JOELHO 90 GRAUS, PVC, SOLDÁVEL, DN 50MM, INSTALADO EM PRUMADA DE ÁGUA - FORNECIMENTO E INSTALAÇÃO. AF_12/2014</t>
  </si>
  <si>
    <t>JOELHO 90 GRAUS COM BUCHA DE LATÃO, PVC, SOLDÁVEL, DN 25MM, X 1/2 INSTALADO EM RAMAL OU SUB-RAMAL DE ÁGUA - FORNECIMENTO E INSTALAÇÃO. AF_12/2014</t>
  </si>
  <si>
    <t>LUVA, PVC, SOLDÁVEL, DN 25MM, INSTALADO EM PRUMADA DE ÁGUA - FORNECIMENTO E INSTALAÇÃO. AF_12/2014</t>
  </si>
  <si>
    <t>LUVA COM BUCHA DE LATÃO, PVC, SOLDÁVEL, DN 25MM X 3/4, INSTALADO EM PRUMADA DE ÁGUA - FORNECIMENTO E INSTALAÇÃO. AF_12/2014</t>
  </si>
  <si>
    <t>TE, PVC, SOLDÁVEL, DN 32MM, INSTALADO EM PRUMADA DE ÁGUA - FORNECIMENTO E INSTALAÇÃO. AF_12/2014</t>
  </si>
  <si>
    <t>TE, PVC, SOLDÁVEL, DN 25MM, INSTALADO EM RAMAL DE DISTRIBUIÇÃO DE ÁGUA - FORNECIMENTO E INSTALAÇÃO. AF_12/2014</t>
  </si>
  <si>
    <t>TE, PVC, SOLDÁVEL, DN 50MM, INSTALADO EM PRUMADA DE ÁGUA - FORNECIMENTO E INSTALAÇÃO. AF_12/2014</t>
  </si>
  <si>
    <t>REGISTRO DE GAVETA BRUTO, LATÃO, ROSCÁVEL, 3/4", COM ACABAMENTO E CANOPLA CROMADOS - FORNECIMENTO E INSTALAÇÃO. AF_08/2021</t>
  </si>
  <si>
    <t>REGISTRO DE PRESSÃO BRUTO, LATÃO, ROSCÁVEL, 3/4", COM ACABAMENTO E CANOPLA CROMADOS - FORNECIMENTO E INSTALAÇÃO. AF_08/2021</t>
  </si>
  <si>
    <t>ADAPTADOR CURTO COM BOLSA E ROSCA PARA REGISTRO, PVC, SOLDÁVEL, DN 25MM X 3/4, INSTALADO EM RAMAL OU SUB-RAMAL DE ÁGUA - FORNECIMENTO E INSTALAÇÃO. AF_12/2014</t>
  </si>
  <si>
    <t>HIDRÔMETRO DN 25 (¾ ), 5,0 M³/H FORNECIMENTO E INSTALAÇÃO. AF_11/2016</t>
  </si>
  <si>
    <t>KIT CAVALETE PARA MEDIÇÃO DE ÁGUA - ENTRADA PRINCIPAL, EM PVC SOLDÁVEL DN 25 (¾")   FORNECIMENTO E INSTALAÇÃO (EXCLUSIVE HIDRÔMETRO). AF_11/2016</t>
  </si>
  <si>
    <t>PONTO DE CONSUMO TERMINAL DE ÁGUA FRIA (SUBRAMAL) COM TUBULAÇÃO DE PVC, DN 25 MM, INSTALADO EM RAMAL DE ÁGUA, INCLUSOS RASGO E CHUMBAMENTO EM ALVENARIA. AF_12/2014</t>
  </si>
  <si>
    <t>9.2</t>
  </si>
  <si>
    <t>9.2.01</t>
  </si>
  <si>
    <t>9.2.02</t>
  </si>
  <si>
    <t>9.2.03</t>
  </si>
  <si>
    <t>9.2.04</t>
  </si>
  <si>
    <t>9.2.05</t>
  </si>
  <si>
    <t>9.2.06</t>
  </si>
  <si>
    <t>9.2.07</t>
  </si>
  <si>
    <t>9.2.08</t>
  </si>
  <si>
    <t>9.2.09</t>
  </si>
  <si>
    <t>9.2.10</t>
  </si>
  <si>
    <t>9.2.11</t>
  </si>
  <si>
    <t>9.2.12</t>
  </si>
  <si>
    <t>9.2.13</t>
  </si>
  <si>
    <t>9.2.14</t>
  </si>
  <si>
    <t>9.2.15</t>
  </si>
  <si>
    <t>9.2.16</t>
  </si>
  <si>
    <t>9.2.17</t>
  </si>
  <si>
    <t>9.2.18</t>
  </si>
  <si>
    <t>9.2.19</t>
  </si>
  <si>
    <t>TUBO PVC, SERIE NORMAL, ESGOTO PREDIAL, DN 40 MM, FORNECIDO E INSTALADO EM RAMAL DE DESCARGA OU RAMAL DE ESGOTO SANITÁRIO. AF_12/2014</t>
  </si>
  <si>
    <t>TUBO PVC, SERIE NORMAL, ESGOTO PREDIAL, DN 100 MM, FORNECIDO E INSTALADO EM PRUMADA DE ESGOTO SANITÁRIO OU VENTILAÇÃO. AF_12/2014</t>
  </si>
  <si>
    <t>TUBO PVC, SERIE NORMAL, ESGOTO PREDIAL, DN 50 MM, FORNECIDO E INSTALADO EM PRUMADA DE ESGOTO SANITÁRIO OU VENTILAÇÃO. AF_12/2014</t>
  </si>
  <si>
    <t>RALO SECO, PVC, DN 100 X 40 MM, JUNTA SOLDÁVEL, FORNECIDO E INSTALADO EM RAMAL DE DESCARGA OU EM RAMAL DE ESGOTO SANITÁRIO. AF_12/2014</t>
  </si>
  <si>
    <t>CAIXA SIFONADA, PVC, DN 100 X 100 X 50 MM, JUNTA ELÁSTICA, FORNECIDA E INSTALADA EM RAMAL DE DESCARGA OU EM RAMAL DE ESGOTO SANITÁRIO. AF_12/2014</t>
  </si>
  <si>
    <t>JOELHO 45 GRAUS, PVC, SERIE NORMAL, ESGOTO PREDIAL, DN 100 MM, JUNTA ELÁSTICA, FORNECIDO E INSTALADO EM PRUMADA DE ESGOTO SANITÁRIO OU VENTILAÇÃO. AF_12/2014</t>
  </si>
  <si>
    <t>JOELHO 45 GRAUS, PVC, SERIE NORMAL, ESGOTO PREDIAL, DN 40 MM, JUNTA SOLDÁVEL, FORNECIDO E INSTALADO EM RAMAL DE DESCARGA OU RAMAL DE ESGOTO SANITÁRIO. AF_12/2014</t>
  </si>
  <si>
    <t>JOELHO 45 GRAUS, PVC, SERIE NORMAL, ESGOTO PREDIAL, DN 50 MM, JUNTA ELÁSTICA, FORNECIDO E INSTALADO EM PRUMADA DE ESGOTO SANITÁRIO OU VENTILAÇÃO. AF_12/2014</t>
  </si>
  <si>
    <t>JOELHO 90 GRAUS, PVC, SERIE NORMAL, ESGOTO PREDIAL, DN 100 MM, JUNTA ELÁSTICA, FORNECIDO E INSTALADO EM RAMAL DE DESCARGA OU RAMAL DE ESGOTO SANITÁRIO. AF_12/2014</t>
  </si>
  <si>
    <t>JOELHO 90 GRAUS, PVC, SERIE NORMAL, ESGOTO PREDIAL, DN 40 MM, JUNTA SOLDÁVEL, FORNECIDO E INSTALADO EM RAMAL DE DESCARGA OU RAMAL DE ESGOTO SANITÁRIO. AF_12/2014</t>
  </si>
  <si>
    <t>JOELHO 90 GRAUS, PVC, SERIE NORMAL, ESGOTO PREDIAL, DN 50 MM, JUNTA ELÁSTICA, FORNECIDO E INSTALADO EM PRUMADA DE ESGOTO SANITÁRIO OU VENTILAÇÃO. AF_12/2014</t>
  </si>
  <si>
    <t>JUNCAO SIMPLES, PVC, DN 100 X 50 MM, SERIE NORMAL PARA ESGOTO PREDIAL</t>
  </si>
  <si>
    <t>JUNCAO SIMPLES, PVC SERIE R, DN 40 X 40 MM, PARA ESGOTO OU AGUAS PLUVIAIS PREDIAIS</t>
  </si>
  <si>
    <t>LUVA SIMPLES, PVC, SERIE NORMAL, ESGOTO PREDIAL, DN 100 MM, JUNTA ELÁSTICA, FORNECIDO E INSTALADO EM PRUMADA DE ESGOTO SANITÁRIO OU VENTILAÇÃO. AF_12/2014</t>
  </si>
  <si>
    <t>LUVA SIMPLES, PVC, SERIE NORMAL, ESGOTO PREDIAL, DN 50 MM, JUNTA ELÁSTICA, FORNECIDO E INSTALADO EM PRUMADA DE ESGOTO SANITÁRIO OU VENTILAÇÃO. AF_12/2014</t>
  </si>
  <si>
    <t>Tê sanitário em pvc rígido c/ anéis, para esgoto primário, diâm =100 x 50mm</t>
  </si>
  <si>
    <t>BUCHA DE REDUÇÃO LONGA, PVC, SERIE R, ÁGUA PLUVIAL, DN 50 X 40 MM, JUNTA ELÁSTICA, FORNECIDO E INSTALADO EM RAMAL DE ENCAMINHAMENTO. AF_12/2014</t>
  </si>
  <si>
    <t>CAIXA DE GORDURA DUPLA (CAPACIDADE: 126 L), RETANGULAR, EM ALVENARIA COM BLOCOS DE CONCRETO, DIMENSÕES INTERNAS = 0,4X0,7 M, ALTURA INTERNA = 0,8 M. AF_12/2020</t>
  </si>
  <si>
    <t>CAIXA ENTERRADA HIDRÁULICA RETANGULAR, EM ALVENARIA COM BLOCOS DE CONCRETO, DIMENSÕES INTERNAS: 0,6X0,6X0,6 M PARA REDE DE ESGOTO. AF_12/2020</t>
  </si>
  <si>
    <t>9.3</t>
  </si>
  <si>
    <t>9.3.01</t>
  </si>
  <si>
    <t>INSTALAÇÕES ÁGUA PLUVIAL</t>
  </si>
  <si>
    <t>9.3.02</t>
  </si>
  <si>
    <t>9.3.03</t>
  </si>
  <si>
    <t>9.3.04</t>
  </si>
  <si>
    <t>9.3.05</t>
  </si>
  <si>
    <t>9.3.06</t>
  </si>
  <si>
    <t>TUBO PVC, SÉRIE R, ÁGUA PLUVIAL, DN 40 MM, FORNECIDO E INSTALADO EM RAMAL DE ENCAMINHAMENTO. AF_12/2014</t>
  </si>
  <si>
    <t>TUBO PVC, SÉRIE R, ÁGUA PLUVIAL, DN 100 MM, FORNECIDO E INSTALADO EM CONDUTORES VERTICAIS DE ÁGUAS PLUVIAIS. AF_12/2014</t>
  </si>
  <si>
    <t>CURVA 90 GRAUS, PVC, SERIE R, ÁGUA PLUVIAL, DN 100 MM, JUNTA ELÁSTICA, FORNECIDO E INSTALADO EM CONDUTORES VERTICAIS DE ÁGUAS PLUVIAIS. AF_12/2014</t>
  </si>
  <si>
    <t>JOELHO 90 GRAUS, PVC, SERIE R, ÁGUA PLUVIAL, DN 100 MM, JUNTA ELÁSTICA, FORNECIDO E INSTALADO EM CONDUTORES VERTICAIS DE ÁGUAS PLUVIAIS. AF_12/2014</t>
  </si>
  <si>
    <t>LUVA SIMPLES, PVC, SERIE R, ÁGUA PLUVIAL, DN 100 MM, JUNTA ELÁSTICA, FORNECIDO E INSTALADO EM CONDUTORES VERTICAIS DE ÁGUAS PLUVIAIS. AF_12/2014</t>
  </si>
  <si>
    <t>CAIXA ENTERRADA HIDRÁULICA RETANGULAR EM ALVENARIA COM TIJOLOS CERÂMICOS MACIÇOS, DIMENSÕES INTERNAS: 0,8X0,8X0,6 M PARA REDE DE DRENAGEM. AF_12/2020</t>
  </si>
  <si>
    <t>10.0</t>
  </si>
  <si>
    <t>INSTALAÇÕES ELÉTRICAS</t>
  </si>
  <si>
    <t>10.01</t>
  </si>
  <si>
    <t>10.02</t>
  </si>
  <si>
    <t>10.03</t>
  </si>
  <si>
    <t>10.04</t>
  </si>
  <si>
    <t>10.05</t>
  </si>
  <si>
    <t>10.06</t>
  </si>
  <si>
    <t>10.07</t>
  </si>
  <si>
    <t>10.08</t>
  </si>
  <si>
    <t>10.09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</si>
  <si>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</si>
  <si>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</si>
  <si>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</si>
  <si>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</si>
  <si>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</si>
  <si>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</si>
  <si>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</si>
  <si>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</si>
  <si>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</si>
  <si>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</si>
  <si>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</si>
  <si>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</si>
  <si>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</si>
  <si>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</si>
  <si>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</si>
  <si>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</si>
  <si>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</si>
  <si>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</si>
  <si>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</si>
  <si>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</si>
  <si>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</si>
  <si>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</si>
  <si>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</si>
  <si>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</si>
  <si>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</si>
  <si>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</si>
  <si>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10.36</t>
  </si>
  <si>
    <t>ENTRADA DE ENERGIA ELÉTRICA, AÉREA, TRIFÁSICA, COM CAIXA DE SOBREPOR, CABO DE 10 MM2 E DISJUNTOR DIN 50A (NÃO INCLUSO O POSTE DE CONCRETO). AF_07/2020_P</t>
  </si>
  <si>
    <t>POSTE DE CONCRETO DUPLO T, TIPO D, 200 KG, H = 9 M (NBR 8451)</t>
  </si>
  <si>
    <t>DPS CLASSE II 275V - 40KA</t>
  </si>
  <si>
    <t>DISPOSITIVO DR, 4 POLOS, SENSIBILIDADE DE 30 MA, CORRENTE DE 63 A, TIPO AC</t>
  </si>
  <si>
    <t>DISJUNTOR MONOPOLAR TIPO DIN, CORRENTE NOMINAL DE 10A - FORNECIMENTO E INSTALAÇÃO. AF_10/2020</t>
  </si>
  <si>
    <t>DISJUNTOR MONOPOLAR TIPO DIN, CORRENTE NOMINAL DE 16A - FORNECIMENTO E INSTALAÇÃO. AF_10/2020</t>
  </si>
  <si>
    <t>DISJUNTOR MONOPOLAR TIPO DIN, CORRENTE NOMINAL DE 25A - FORNECIMENTO E INSTALAÇÃO. AF_10/2020</t>
  </si>
  <si>
    <t>QUADRO DE DISTRIBUIÇÃO DE ENERGIA EM CHAPA DE AÇO GALVANIZADO, DE EMBUTIR, COM BARRAMENTO TRIFÁSICO, PARA 24 DISJUNTORES DIN 100A - FORNECIMENTO E INSTALAÇÃO. AF_10/2020</t>
  </si>
  <si>
    <t>CAIXA ENTERRADA ELÉTRICA RETANGULAR, EM ALVENARIA COM TIJOLOS CERÂMICOS MACIÇOS, FUNDO COM BRITA, DIMENSÕES INTERNAS: 0,4X0,4X0,4 M. AF_12/2020</t>
  </si>
  <si>
    <t>ELETRODUTO RÍGIDO ROSCÁVEL, PVC, DN 32 MM (1"), PARA CIRCUITOS TERMINAIS, INSTALADO EM FORRO - FORNECIMENTO E INSTALAÇÃO. AF_12/2015</t>
  </si>
  <si>
    <t>LUVA PARA ELETRODUTO, PVC, ROSCÁVEL, DN 32 MM (1"), PARA CIRCUITOS TERMINAIS, INSTALADA EM FORRO - FORNECIMENTO E INSTALAÇÃO. AF_12/2015</t>
  </si>
  <si>
    <t>CURVA 90 GRAUS PARA ELETRODUTO, PVC, ROSCÁVEL, DN 32 MM (1"), PARA CIRCUITOS TERMINAIS, INSTALADA EM PAREDE - FORNECIMENTO E INSTALAÇÃO. AF_12/2015</t>
  </si>
  <si>
    <t>Cabo de cobre isolado em EPR flexível unipolar  10mm²  - 0,6Kv/1Kv/90°</t>
  </si>
  <si>
    <t>CABO DE COBRE FLEXÍVEL ISOLADO, 1,5 MM², ANTI-CHAMA 450/750 V, PARA CIRCUITOS TERMINAIS - FORNECIMENTO E INSTALAÇÃO. AF_12/2015</t>
  </si>
  <si>
    <t>CABO DE COBRE FLEXÍVEL ISOLADO, 2,5 MM², ANTI-CHAMA 450/750 V, PARA CIRCUITOS TERMINAIS - FORNECIMENTO E INSTALAÇÃO. AF_12/2015</t>
  </si>
  <si>
    <t>CAIXA OCTOGONAL 3" X 3", PVC, INSTALADA EM LAJE - FORNECIMENTO E INSTALAÇÃO. AF_12/2015</t>
  </si>
  <si>
    <t>CAIXA RETANGULAR 4" X 2" ALTA (2,00 M DO PISO), PVC, INSTALADA EM PAREDE - FORNECIMENTO E INSTALAÇÃO. AF_12/2015</t>
  </si>
  <si>
    <t>CAIXA RETANGULAR 4" X 2" MÉDIA (1,30 M DO PISO), PVC, INSTALADA EM PAREDE - FORNECIMENTO E INSTALAÇÃO. AF_12/2015</t>
  </si>
  <si>
    <t>TOMADA MÉDIA DE EMBUTIR (1 MÓDULO), 2P+T 10 A, INCLUINDO SUPORTE E PLACA - FORNECIMENTO E INSTALAÇÃO. AF_12/2015</t>
  </si>
  <si>
    <t>TOMADA BAIXA DE EMBUTIR (1 MÓDULO), 2P+T 10 A, INCLUINDO SUPORTE E PLACA - FORNECIMENTO E INSTALAÇÃO. AF_12/2015</t>
  </si>
  <si>
    <t>TOMADA ALTA DE EMBUTIR (1 MÓDULO), 2P+T 20 A, INCLUINDO SUPORTE E PLACA - FORNECIMENTO E INSTALAÇÃO. AF_12/2015</t>
  </si>
  <si>
    <t>INTERRUPTOR SIMPLES (1 MÓDULO), 10A/250V, INCLUINDO SUPORTE E PLACA - FORNECIMENTO E INSTALAÇÃO. AF_12/2015</t>
  </si>
  <si>
    <t>INTERRUPTOR PARALELO (1 MÓDULO), 10A/250V, INCLUINDO SUPORTE E PLACA - FORNECIMENTO E INSTALAÇÃO. AF_12/2015</t>
  </si>
  <si>
    <t>Luminária de embutir Lar T8 Led com refletor com aletas, 2x18w da Aladin FE 209/232 Al ou similar com lâmpadas e reator bivolt</t>
  </si>
  <si>
    <t>Luminária tipo plafon (sobrepor), quadrada, 24x24cm, em aluminio pintado na cor branca, c/difusor em vidro, Aladin ou similar</t>
  </si>
  <si>
    <t>Refletor Slim LED 200W de potência, branco Frio, 6500k, Autovolt, marca G-light ou similar</t>
  </si>
  <si>
    <t>CABO CORDPLAST (CABO PP) 3 x 2,50 mm²</t>
  </si>
  <si>
    <t>ELETRODUTO FLEXÍVEL CORRUGADO, PEAD, DN 63 (2")  - FORNECIMENTO E INSTALAÇÃO. AF_04/2016</t>
  </si>
  <si>
    <t>ELETRODUTO FLEXÍVEL CORRUGADO, PVC, DN 25 MM (3/4"), PARA CIRCUITOS TERMINAIS, INSTALADO EM LAJE - FORNECIMENTO E INSTALAÇÃO. AF_12/2015</t>
  </si>
  <si>
    <t>ELETRODUTO FLEXÍVEL CORRUGADO, PVC, DN 20 MM (1/2"), PARA CIRCUITOS TERMINAIS, INSTALADO EM LAJE - FORNECIMENTO E INSTALAÇÃO. AF_12/2015</t>
  </si>
  <si>
    <t>HASTE DE ATERRAMENTO 5/8  PARA SPDA - FORNECIMENTO E INSTALAÇÃO. AF_12/2017</t>
  </si>
  <si>
    <t>Conector tipo cunha ou GTDU</t>
  </si>
  <si>
    <t>CORDOALHA DE COBRE NU 16 MM², NÃO ENTERRADA, COM ISOLADOR - FORNECIMENTO E INSTALAÇÃO. AF_12/2017</t>
  </si>
  <si>
    <t>CAIXA DE INSPEÇÃO PARA ATERRAMENTO, CIRCULAR, EM POLIETILENO, DIÂMETRO INTERNO = 0,3 M. AF_12/2020</t>
  </si>
  <si>
    <t>PONTO DE TOMADA RESIDENCIAL INCLUINDO TOMADA (2 MÓDULOS) 10A/250V, CAIXA ELÉTRICA, ELETRODUTO, CABO, RASGO, QUEBRA E CHUMBAMENTO. AF_01/2016</t>
  </si>
  <si>
    <t>Ponto seco de tomada p/ lógica, com eletroduto pvc rígido embutido, Ø 3/4"</t>
  </si>
  <si>
    <t>11.0</t>
  </si>
  <si>
    <t>DIVERSOS</t>
  </si>
  <si>
    <t>11.01</t>
  </si>
  <si>
    <t>11.02</t>
  </si>
  <si>
    <t>11.03</t>
  </si>
  <si>
    <t>11.04</t>
  </si>
  <si>
    <t>11.05</t>
  </si>
  <si>
    <t>11.06</t>
  </si>
  <si>
    <t>EXTINTOR DE INCÊNDIO PORTÁTIL COM CARGA DE PQS DE 4 KG, CLASSE BC - FORNECIMENTO E INSTALAÇÃO. AF_10/2020_P</t>
  </si>
  <si>
    <t>EXTINTOR DE INCÊNDIO PORTÁTIL COM CARGA DE ÁGUA PRESSURIZADA DE 10 L, CLASSE A - FORNECIMENTO E INSTALAÇÃO. AF_10/2020_P</t>
  </si>
  <si>
    <t>PLACA DE SINALIZACAO DE SEGURANCA CONTRA INCENDIO, FOTOLUMINESCENTE, RETANGULAR, *20 X 40* CM, EM PVC *2* MM ANTI-CHAMAS (SIMBOLOS, CORES E PICTOGRAMAS CONFORME NBR 16820)</t>
  </si>
  <si>
    <t>PLACA DE SINALIZACAO DE SEGURANCA CONTRA INCENDIO, FOTOLUMINESCENTE, QUADRADA, *20 X 20* CM, EM PVC *2* MM ANTI-CHAMAS (SIMBOLOS, CORES E PICTOGRAMAS CONFORME NBR 16820)</t>
  </si>
  <si>
    <t>Luminária de emergência, de sobrepor, tipo bloco autônomo, com autonomia de 1h, modelo LLE-LLEDDF, da KBR ou si</t>
  </si>
  <si>
    <t>Perfil Alumínio (Frisos)</t>
  </si>
  <si>
    <t>12.0</t>
  </si>
  <si>
    <t>12.01</t>
  </si>
  <si>
    <t>12.02</t>
  </si>
  <si>
    <t>12.03</t>
  </si>
  <si>
    <t>12.04</t>
  </si>
  <si>
    <t>12.05</t>
  </si>
  <si>
    <t>12.06</t>
  </si>
  <si>
    <t>12.07</t>
  </si>
  <si>
    <t>12.08</t>
  </si>
  <si>
    <t>12.09</t>
  </si>
  <si>
    <t>12.10</t>
  </si>
  <si>
    <t>12.11</t>
  </si>
  <si>
    <t>KIT DE PORTA DE MADEIRA PARA PINTURA, SEMI-OCA (LEVE OU MÉDIA), PADRÃO MÉDIO, 60X210CM, ESPESSURA DE 3,5CM, ITENS INCLUSOS: DOBRADIÇAS, MONTAGEM E INSTALAÇÃO DO BATENTE, FECHADURA COM EXECUÇÃO DO FURO - FORNECIMENTO E INSTALAÇÃO. AF_12/2019</t>
  </si>
  <si>
    <t>KIT DE PORTA DE MADEIRA PARA PINTURA, SEMI-OCA (LEVE OU MÉDIA), PADRÃO MÉDIO, 70X210CM, ESPESSURA DE 3,5CM, ITENS INCLUSOS: DOBRADIÇAS, MONTAGEM E INSTALAÇÃO DO BATENTE, FECHADURA COM EXECUÇÃO DO FURO - FORNECIMENTO E INSTALAÇÃO. AF_12/2019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</si>
  <si>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</si>
  <si>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</si>
  <si>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>Kit de porta de madeira para pintura, semi-oca (leve ou média), padrão médio, 100x210cm, espessura de 3,5cm, itens inclusos: dobradiças, montagem e instalação do batente, fechadura com execução do furo - fornecimento e instalação.</t>
  </si>
  <si>
    <t>PORTA EM ALUMÍNIO DE ABRIR TIPO VENEZIANA COM GUARNIÇÃO, FIXAÇÃO COM PARAFUSOS - FORNECIMENTO E INSTALAÇÃO. AF_12/2019</t>
  </si>
  <si>
    <t>Portão em ferro, em gradil metálico, padrão belgo ou equivalente, de correr</t>
  </si>
  <si>
    <t>PORTÃO DE METALON E BARRA CHATA DE FERRO C/FECHADURA E DOBRADIÇA, INCLUS. PINTURA ESMALTE SINTÉTICO</t>
  </si>
  <si>
    <t>Janela em alumínio, cor N/P/B, tipo moldura-vidro, max-ar, exclusive vidro</t>
  </si>
  <si>
    <t>Instalação de vidro temperado e=8mm</t>
  </si>
  <si>
    <t>Instalação de vidro temperado refletivo e=8mm</t>
  </si>
  <si>
    <t>13.0</t>
  </si>
  <si>
    <t>FACHADA</t>
  </si>
  <si>
    <t>13.01</t>
  </si>
  <si>
    <t>Fornecimento e instalação de fachada em pele de vidro, linha Citta Due Alcoa, em vidro laminado 3+3 prata refletivo medindo 8,30x6,87m,c/06 modulos vertical e 11 modulos horizontal. e 05 janelas maxi mar (obra:Sup.Reg.Trabalho)</t>
  </si>
  <si>
    <t>14.0</t>
  </si>
  <si>
    <t>LOUÇAS E METAIS</t>
  </si>
  <si>
    <t>14.01</t>
  </si>
  <si>
    <t>14.02</t>
  </si>
  <si>
    <t>14.03</t>
  </si>
  <si>
    <t>14.04</t>
  </si>
  <si>
    <t>14.05</t>
  </si>
  <si>
    <t>14.06</t>
  </si>
  <si>
    <t>14.07</t>
  </si>
  <si>
    <t>14.08</t>
  </si>
  <si>
    <t>14.09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</si>
  <si>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</si>
  <si>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</si>
  <si>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</si>
  <si>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</si>
  <si>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</si>
  <si>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</si>
  <si>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</si>
  <si>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</si>
  <si>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</si>
  <si>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Pia de cozinha com bancada em granito cinza andorinha, e = 2cm, dim 2.00x0.60, com 01 cuba de aço inox, sifão cromado, válvula cromada, torneira em aço inox, inclusive rodopia 7 cm, assentada.</t>
  </si>
  <si>
    <t>Tampo de balcão em granito cinza andorinha, e=2cm</t>
  </si>
  <si>
    <t>Testeira em granito cinza andorinha, h=10cm, esp=2cm, aplicado com argamassa industrializada AC-I</t>
  </si>
  <si>
    <t>Rodopia em granito cinza andorinha, h = 10 cm, e= 2cm, aplicado com argamassa industrializada ac-i, com acabamento aboleado</t>
  </si>
  <si>
    <t>Peitoril granito cinza polido, esp = 2 cm</t>
  </si>
  <si>
    <t>ABERTURA PARA ENCAIXE DE CUBA OU LAVATORIO EM BANCADA DE MARMORE/ GRANITO OU OUTRO TIPO DE PEDRA NATURAL</t>
  </si>
  <si>
    <t>Cuba de embutir, circular, linha carrara L41, DECA ou similar, inclusive sifão cromado, válvula cromada para pia e engate cromado</t>
  </si>
  <si>
    <t>TORNEIRA CROMADA DE MESA, 1/2 OU 3/4, PARA LAVATÓRIO, PADRÃO MÉDIO - FORNECIMENTO E INSTALAÇÃO. AF_01/2020</t>
  </si>
  <si>
    <t>TORNEIRA PLÁSTICA 3/4 PARA TANQUE - FORNECIMENTO E INSTALAÇÃO. AF_01/2020</t>
  </si>
  <si>
    <t>BANCO ARTICULADO, EM ACO INOX, PARA PCD, FIXADO NA PAREDE - FORNECIMENTO E INSTALAÇÃO. AF_01/2020</t>
  </si>
  <si>
    <t>VASO SANITÁRIO SIFONADO COM CAIXA ACOPLADA LOUÇA BRANCA - PADRÃO MÉDIO, INCLUSO ENGATE FLEXÍVEL EM METAL CROMADO, 1/2  X 40CM - FORNECIMENTO E INSTALAÇÃO. AF_01/2020</t>
  </si>
  <si>
    <t>CHUVEIRO ELÉTRICO COMUM CORPO PLÁSTICO, TIPO DUCHA  FORNECIMENTO E INSTALAÇÃO. AF_01/2020</t>
  </si>
  <si>
    <t>BARRA DE APOIO EM "L", EM ACO INOX POLIDO 80 X 80 CM, FIXADA NA PAREDE - FORNECIMENTO E INSTALACAO. AF_01/2020</t>
  </si>
  <si>
    <t>BARRA DE APOIO RETA, EM ACO INOX POLIDO, COMPRIMENTO 80 CM,  FIXADA NA PAREDE - FORNECIMENTO E INSTALAÇÃO. AF_01/2020</t>
  </si>
  <si>
    <t>PUXADOR PARA PCD, FIXADO NA PORTA - FORNECIMENTO E INSTALAÇÃO. AF_01/2020</t>
  </si>
  <si>
    <t>TOALHEIRO PLASTICO TIPO DISPENSER PARA PAPEL TOALHA INTERFOLHADO</t>
  </si>
  <si>
    <t>SABONETEIRA PLASTICA TIPO DISPENSER PARA SABONETE LIQUIDO COM RESERVATORIO 800 A 1500 ML, INCLUSO FIXAÇÃO. AF_01/2020</t>
  </si>
  <si>
    <t>PAPELEIRA DE PAREDE EM METAL CROMADO SEM TAMPA, INCLUSO FIXAÇÃO. AF_01/2020</t>
  </si>
  <si>
    <t>15.0</t>
  </si>
  <si>
    <t>15.01</t>
  </si>
  <si>
    <t>15.02</t>
  </si>
  <si>
    <t>15.03</t>
  </si>
  <si>
    <t>15.04</t>
  </si>
  <si>
    <t>15.05</t>
  </si>
  <si>
    <t>15.06</t>
  </si>
  <si>
    <t>PLANTIO DE PALMEIRA COM ALTURA DE MUDA MENOR OU IGUAL A 2,00 M. AF_05/2018</t>
  </si>
  <si>
    <t>Planta - Moreia (Dietes bicolor), fornecimento e plantio</t>
  </si>
  <si>
    <t>Placa em ACM</t>
  </si>
  <si>
    <t>Fita led 12V</t>
  </si>
  <si>
    <t>Fornecimento e instalação de fonte de alimentação  12V / 10A (ou similar)</t>
  </si>
  <si>
    <t>Limpeza geral</t>
  </si>
  <si>
    <t>PREFEITURA MUNICIPAL DE SOUSA</t>
  </si>
  <si>
    <t>Obra: CONSTRUÇÃO DO CENTRO DE ATENÇÃO PSICOSSOCIAL INFATIL - CAPS I, MUNICÍPIO DE SOUSA/PB</t>
  </si>
  <si>
    <t>Contratada: IWK CONSTRUÇÕES E PROJETOS EIRELI - ME</t>
  </si>
  <si>
    <t>Contrato: 260/2022</t>
  </si>
  <si>
    <t>Licitação: CR 13/2021</t>
  </si>
  <si>
    <t>Data: 24/03/2022</t>
  </si>
  <si>
    <t>Período: 24/03/2022 a 10/05/2022</t>
  </si>
  <si>
    <t>LIMPEZA MECANIZADA DE CAMADA VEGETAL, VEGETAÇÃO E PEQUENAS ÁRVORES (DIÂMETRO DE TRONCO MENOR QUE 0,20 M), COM TRATOR DE ESTEIRAS</t>
  </si>
  <si>
    <t>Área de limpeza da camada vegetal</t>
  </si>
  <si>
    <t>Área de locação da obra</t>
  </si>
  <si>
    <t>Quantidade</t>
  </si>
  <si>
    <t>ATERRO MANUAL DE VALAS COM SOLO ARGILO-ARENOSO E COMPACTAÇÃO MECANIZADA</t>
  </si>
  <si>
    <t>Vez</t>
  </si>
  <si>
    <t>Área (m²)</t>
  </si>
  <si>
    <t>Altura (m)</t>
  </si>
  <si>
    <t>Volume (m³)</t>
  </si>
  <si>
    <t>Estimativa de volume (m³)</t>
  </si>
  <si>
    <t>Z1 (m)</t>
  </si>
  <si>
    <t>Y1 (m)</t>
  </si>
  <si>
    <t>X1 (m)</t>
  </si>
  <si>
    <t>TRANSPORTE COM CAMINHÃO BASCULANTE DE 10 M³, EM VIA URBANA PAVIMENTADA, ADICIONAL PARA DMT EXCEDENTE A 30 KM</t>
  </si>
  <si>
    <t>Km</t>
  </si>
  <si>
    <t>m³/km</t>
  </si>
  <si>
    <t>EXECUÇÃO E COMPACTAÇÃO DE ATERRO COM SOLO PREDOMINANTEMENTE ARGILOSO - EXCLUSIVE SOLO, ESCAVAÇÃO, CARGA E TRANSPORTE</t>
  </si>
  <si>
    <t>ESCAVAÇÃO MANUAL PARA BLOCO DE COROAMENTO OU SAPATA (INCLUINDO ESCAVAÇÃO PARA COLOCAÇÃO DE FÔRMAS)</t>
  </si>
  <si>
    <t>REATERRO MANUAL DE VALAS COM COMPACTAÇÃO MECANIZADA</t>
  </si>
  <si>
    <t>LASTRO DE CONCRETO MAGRO, APLICADO EM PISOS, LAJES SOBRE SOLO OU RADIERS, ESPESSURA DE 5 CM</t>
  </si>
  <si>
    <t>Y2 (m)</t>
  </si>
  <si>
    <t xml:space="preserve">Fundações  </t>
  </si>
  <si>
    <t>Pilares de arranque</t>
  </si>
  <si>
    <t xml:space="preserve"> Baldrame</t>
  </si>
  <si>
    <t>RELATÓRIO FOTOGRÁFICO</t>
  </si>
  <si>
    <r>
      <t xml:space="preserve">MEDIÇÃO: </t>
    </r>
    <r>
      <rPr>
        <sz val="12"/>
        <rFont val="Arial Narrow"/>
        <family val="2"/>
      </rPr>
      <t>01</t>
    </r>
  </si>
  <si>
    <r>
      <t xml:space="preserve">CONTRATADA: </t>
    </r>
    <r>
      <rPr>
        <sz val="12"/>
        <rFont val="Arial Narrow"/>
        <family val="2"/>
      </rPr>
      <t>IWK CONSTRUÇÕES E PROJETOS</t>
    </r>
  </si>
  <si>
    <r>
      <t xml:space="preserve">OBRA: </t>
    </r>
    <r>
      <rPr>
        <sz val="12"/>
        <rFont val="Arial Narrow"/>
        <family val="2"/>
      </rPr>
      <t>CONSTRUÇÃO DO CENTRO DE ATENÇÃO PSICOSSOCIAL INFATIL - CAPS I</t>
    </r>
  </si>
  <si>
    <r>
      <rPr>
        <b/>
        <sz val="12"/>
        <rFont val="Arial Narrow"/>
        <family val="2"/>
      </rPr>
      <t>LICITAÇÃO</t>
    </r>
    <r>
      <rPr>
        <sz val="12"/>
        <rFont val="Arial Narrow"/>
        <family val="2"/>
      </rPr>
      <t>:  CR 13/2021</t>
    </r>
  </si>
  <si>
    <r>
      <t xml:space="preserve">CONTRATO Nº: </t>
    </r>
    <r>
      <rPr>
        <sz val="12"/>
        <rFont val="Arial Narrow"/>
        <family val="2"/>
      </rPr>
      <t>260/2022</t>
    </r>
  </si>
  <si>
    <r>
      <t xml:space="preserve">DATA: </t>
    </r>
    <r>
      <rPr>
        <sz val="12"/>
        <rFont val="Arial Narrow"/>
        <family val="2"/>
      </rPr>
      <t>22/03/2022 a 30/05/2022</t>
    </r>
  </si>
  <si>
    <t>___________________________</t>
  </si>
  <si>
    <t>Igor Brasil Lins</t>
  </si>
  <si>
    <t>CPF:083.431.244-13</t>
  </si>
  <si>
    <t>Sousa/PB, 30 de Maio de 2022.</t>
  </si>
  <si>
    <t>BOLETIM DE MEDIÇÃO - 02</t>
  </si>
  <si>
    <t>22/03/2022 a 30/05/2022                                                Contrato: 260/2022</t>
  </si>
  <si>
    <t>31/05/2022 a 07/07/2022                                                Contrato: 260/2022</t>
  </si>
  <si>
    <t>Sousa/PB, 07 de julho de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</si>
</sst>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0_ ;\-#,##0.00\ 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i/>
      <sz val="8"/>
      <color rgb="FFFF0000"/>
      <name val="Arial"/>
      <family val="2"/>
    </font>
    <font>
      <i/>
      <sz val="8"/>
      <color rgb="FFFF0000"/>
      <name val="Calibri"/>
      <family val="2"/>
      <scheme val="minor"/>
    </font>
    <font>
      <b/>
      <sz val="12"/>
      <name val="Arial"/>
      <family val="2"/>
    </font>
    <font>
      <sz val="8"/>
      <name val="Arial"/>
    </font>
    <font>
      <b/>
      <sz val="11"/>
      <color theme="1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0"/>
      <color rgb="FF002060"/>
      <name val="Arial"/>
      <family val="2"/>
    </font>
    <font>
      <sz val="10"/>
      <name val="Arial Narrow"/>
      <family val="2"/>
    </font>
    <font>
      <b/>
      <i/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0.5"/>
      <name val="Arial Narrow"/>
      <family val="2"/>
    </font>
    <font>
      <b/>
      <sz val="10"/>
      <name val="Arial Narrow"/>
      <family val="2"/>
    </font>
    <font>
      <u/>
      <sz val="18"/>
      <name val="Arial Narrow"/>
      <family val="2"/>
    </font>
    <font>
      <b/>
      <u/>
      <sz val="15"/>
      <name val="Arial Narrow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2" fontId="7" fillId="0" borderId="0"/>
    <xf numFmtId="0" fontId="3" fillId="0" borderId="0"/>
    <xf numFmtId="2" fontId="7" fillId="0" borderId="0"/>
    <xf numFmtId="0" fontId="7" fillId="0" borderId="0"/>
    <xf numFmtId="43" fontId="7" fillId="0" borderId="0" applyFont="0" applyFill="0" applyBorder="0" applyAlignment="0" applyProtection="0"/>
    <xf numFmtId="2" fontId="5" fillId="0" borderId="0"/>
    <xf numFmtId="0" fontId="5" fillId="0" borderId="0"/>
  </cellStyleXfs>
  <cellXfs count="233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43" fontId="0" fillId="0" borderId="0" xfId="3" applyFont="1"/>
    <xf numFmtId="0" fontId="11" fillId="0" borderId="0" xfId="4" applyFont="1"/>
    <xf numFmtId="0" fontId="3" fillId="0" borderId="0" xfId="6"/>
    <xf numFmtId="0" fontId="6" fillId="3" borderId="0" xfId="5" applyNumberFormat="1" applyFont="1" applyFill="1" applyAlignment="1">
      <alignment horizontal="left" vertical="center"/>
    </xf>
    <xf numFmtId="0" fontId="6" fillId="3" borderId="0" xfId="5" applyNumberFormat="1" applyFont="1" applyFill="1" applyAlignment="1">
      <alignment horizontal="left" vertical="top"/>
    </xf>
    <xf numFmtId="0" fontId="6" fillId="0" borderId="0" xfId="5" applyNumberFormat="1" applyFont="1" applyAlignment="1">
      <alignment vertical="center"/>
    </xf>
    <xf numFmtId="0" fontId="4" fillId="4" borderId="4" xfId="6" applyFont="1" applyFill="1" applyBorder="1" applyAlignment="1">
      <alignment horizontal="center" vertical="center"/>
    </xf>
    <xf numFmtId="0" fontId="4" fillId="4" borderId="5" xfId="6" applyFont="1" applyFill="1" applyBorder="1" applyAlignment="1">
      <alignment horizontal="center" vertical="center"/>
    </xf>
    <xf numFmtId="43" fontId="3" fillId="4" borderId="5" xfId="6" applyNumberFormat="1" applyFill="1" applyBorder="1" applyAlignment="1">
      <alignment horizontal="center" vertical="center"/>
    </xf>
    <xf numFmtId="0" fontId="3" fillId="4" borderId="6" xfId="6" applyFill="1" applyBorder="1" applyAlignment="1">
      <alignment horizontal="center" vertical="center"/>
    </xf>
    <xf numFmtId="0" fontId="3" fillId="0" borderId="4" xfId="6" applyBorder="1" applyAlignment="1">
      <alignment horizontal="center" vertical="center"/>
    </xf>
    <xf numFmtId="0" fontId="4" fillId="0" borderId="5" xfId="6" applyFont="1" applyBorder="1" applyAlignment="1">
      <alignment horizontal="right" vertical="center"/>
    </xf>
    <xf numFmtId="0" fontId="4" fillId="0" borderId="5" xfId="6" applyFont="1" applyBorder="1" applyAlignment="1">
      <alignment horizontal="center" vertical="center"/>
    </xf>
    <xf numFmtId="43" fontId="4" fillId="0" borderId="5" xfId="6" applyNumberFormat="1" applyFont="1" applyBorder="1" applyAlignment="1">
      <alignment horizontal="center" vertical="center"/>
    </xf>
    <xf numFmtId="0" fontId="4" fillId="0" borderId="6" xfId="6" applyFont="1" applyBorder="1" applyAlignment="1">
      <alignment horizontal="center" vertical="center"/>
    </xf>
    <xf numFmtId="0" fontId="3" fillId="0" borderId="8" xfId="6" applyBorder="1" applyAlignment="1">
      <alignment horizontal="center" vertical="center"/>
    </xf>
    <xf numFmtId="0" fontId="4" fillId="0" borderId="9" xfId="6" applyFont="1" applyBorder="1" applyAlignment="1">
      <alignment horizontal="left"/>
    </xf>
    <xf numFmtId="0" fontId="3" fillId="0" borderId="9" xfId="6" applyBorder="1" applyAlignment="1">
      <alignment horizontal="left"/>
    </xf>
    <xf numFmtId="0" fontId="4" fillId="0" borderId="9" xfId="6" applyFont="1" applyBorder="1" applyAlignment="1">
      <alignment horizontal="center" vertical="center"/>
    </xf>
    <xf numFmtId="43" fontId="3" fillId="0" borderId="9" xfId="6" applyNumberFormat="1" applyBorder="1" applyAlignment="1">
      <alignment horizontal="center" vertical="center"/>
    </xf>
    <xf numFmtId="0" fontId="3" fillId="0" borderId="10" xfId="6" applyBorder="1" applyAlignment="1">
      <alignment horizontal="center" vertical="center"/>
    </xf>
    <xf numFmtId="0" fontId="3" fillId="3" borderId="7" xfId="6" applyFill="1" applyBorder="1" applyAlignment="1">
      <alignment horizontal="center" vertical="center"/>
    </xf>
    <xf numFmtId="0" fontId="4" fillId="3" borderId="0" xfId="6" applyFont="1" applyFill="1" applyAlignment="1">
      <alignment horizontal="left"/>
    </xf>
    <xf numFmtId="0" fontId="12" fillId="3" borderId="0" xfId="6" applyFont="1" applyFill="1" applyAlignment="1">
      <alignment horizontal="right" vertical="center"/>
    </xf>
    <xf numFmtId="0" fontId="4" fillId="3" borderId="0" xfId="6" applyFont="1" applyFill="1" applyAlignment="1">
      <alignment horizontal="center" vertical="center"/>
    </xf>
    <xf numFmtId="43" fontId="4" fillId="3" borderId="0" xfId="6" applyNumberFormat="1" applyFont="1" applyFill="1" applyAlignment="1">
      <alignment horizontal="center" vertical="center"/>
    </xf>
    <xf numFmtId="0" fontId="4" fillId="3" borderId="11" xfId="6" applyFont="1" applyFill="1" applyBorder="1" applyAlignment="1">
      <alignment horizontal="center" vertical="center"/>
    </xf>
    <xf numFmtId="2" fontId="13" fillId="0" borderId="7" xfId="7" applyFont="1" applyBorder="1" applyAlignment="1">
      <alignment horizontal="center" vertical="top"/>
    </xf>
    <xf numFmtId="2" fontId="13" fillId="0" borderId="0" xfId="7" applyFont="1" applyAlignment="1">
      <alignment horizontal="left"/>
    </xf>
    <xf numFmtId="2" fontId="13" fillId="0" borderId="0" xfId="7" applyFont="1" applyAlignment="1">
      <alignment horizontal="right"/>
    </xf>
    <xf numFmtId="2" fontId="13" fillId="0" borderId="0" xfId="7" applyFont="1" applyAlignment="1">
      <alignment horizontal="center"/>
    </xf>
    <xf numFmtId="2" fontId="13" fillId="0" borderId="0" xfId="7" applyFont="1" applyAlignment="1">
      <alignment vertical="center"/>
    </xf>
    <xf numFmtId="4" fontId="13" fillId="0" borderId="0" xfId="7" applyNumberFormat="1" applyFont="1" applyAlignment="1">
      <alignment horizontal="right" vertical="center"/>
    </xf>
    <xf numFmtId="2" fontId="14" fillId="0" borderId="11" xfId="7" applyFont="1" applyBorder="1" applyAlignment="1">
      <alignment horizontal="center" vertical="center"/>
    </xf>
    <xf numFmtId="2" fontId="15" fillId="0" borderId="7" xfId="7" applyFont="1" applyBorder="1" applyAlignment="1">
      <alignment horizontal="center" vertical="top"/>
    </xf>
    <xf numFmtId="2" fontId="15" fillId="0" borderId="0" xfId="7" applyFont="1"/>
    <xf numFmtId="2" fontId="15" fillId="0" borderId="0" xfId="7" applyFont="1" applyAlignment="1">
      <alignment horizontal="right"/>
    </xf>
    <xf numFmtId="2" fontId="15" fillId="0" borderId="0" xfId="7" applyFont="1" applyAlignment="1">
      <alignment horizontal="center"/>
    </xf>
    <xf numFmtId="2" fontId="15" fillId="0" borderId="0" xfId="7" applyFont="1" applyAlignment="1">
      <alignment vertical="center"/>
    </xf>
    <xf numFmtId="4" fontId="15" fillId="0" borderId="0" xfId="7" applyNumberFormat="1" applyFont="1" applyAlignment="1">
      <alignment horizontal="right" vertical="center"/>
    </xf>
    <xf numFmtId="2" fontId="10" fillId="0" borderId="11" xfId="7" applyFont="1" applyBorder="1" applyAlignment="1">
      <alignment horizontal="center" vertical="center"/>
    </xf>
    <xf numFmtId="2" fontId="13" fillId="0" borderId="0" xfId="7" applyFont="1"/>
    <xf numFmtId="0" fontId="9" fillId="0" borderId="9" xfId="6" applyFont="1" applyBorder="1" applyAlignment="1">
      <alignment horizontal="left"/>
    </xf>
    <xf numFmtId="0" fontId="3" fillId="0" borderId="0" xfId="6" applyAlignment="1">
      <alignment horizontal="right" vertical="center"/>
    </xf>
    <xf numFmtId="0" fontId="16" fillId="0" borderId="1" xfId="6" applyFont="1" applyBorder="1" applyAlignment="1">
      <alignment horizontal="center"/>
    </xf>
    <xf numFmtId="0" fontId="9" fillId="0" borderId="9" xfId="6" applyFont="1" applyBorder="1" applyAlignment="1">
      <alignment horizontal="center" vertical="center"/>
    </xf>
    <xf numFmtId="43" fontId="16" fillId="0" borderId="9" xfId="6" applyNumberFormat="1" applyFont="1" applyBorder="1" applyAlignment="1">
      <alignment horizontal="center" vertical="center"/>
    </xf>
    <xf numFmtId="0" fontId="16" fillId="0" borderId="10" xfId="6" applyFont="1" applyBorder="1" applyAlignment="1">
      <alignment horizontal="center" vertical="center"/>
    </xf>
    <xf numFmtId="0" fontId="16" fillId="0" borderId="7" xfId="6" applyFont="1" applyBorder="1" applyAlignment="1">
      <alignment horizontal="left" vertical="center"/>
    </xf>
    <xf numFmtId="0" fontId="16" fillId="0" borderId="0" xfId="6" applyFont="1" applyAlignment="1">
      <alignment horizontal="left" vertical="center"/>
    </xf>
    <xf numFmtId="0" fontId="9" fillId="0" borderId="0" xfId="6" applyFont="1" applyAlignment="1">
      <alignment horizontal="right"/>
    </xf>
    <xf numFmtId="2" fontId="3" fillId="0" borderId="1" xfId="6" applyNumberFormat="1" applyBorder="1" applyAlignment="1">
      <alignment horizontal="center"/>
    </xf>
    <xf numFmtId="0" fontId="4" fillId="0" borderId="0" xfId="6" applyFont="1" applyAlignment="1">
      <alignment horizontal="center" vertical="center"/>
    </xf>
    <xf numFmtId="43" fontId="3" fillId="0" borderId="0" xfId="6" applyNumberFormat="1" applyAlignment="1">
      <alignment horizontal="center" vertical="center"/>
    </xf>
    <xf numFmtId="0" fontId="3" fillId="0" borderId="11" xfId="6" applyBorder="1" applyAlignment="1">
      <alignment horizontal="center" vertical="center"/>
    </xf>
    <xf numFmtId="2" fontId="17" fillId="0" borderId="7" xfId="7" applyFont="1" applyBorder="1" applyAlignment="1">
      <alignment horizontal="center" vertical="top"/>
    </xf>
    <xf numFmtId="2" fontId="17" fillId="0" borderId="0" xfId="7" applyFont="1" applyAlignment="1">
      <alignment horizontal="left"/>
    </xf>
    <xf numFmtId="2" fontId="17" fillId="0" borderId="0" xfId="7" applyFont="1" applyAlignment="1">
      <alignment horizontal="right"/>
    </xf>
    <xf numFmtId="2" fontId="17" fillId="0" borderId="0" xfId="7" applyFont="1" applyAlignment="1">
      <alignment horizontal="center"/>
    </xf>
    <xf numFmtId="2" fontId="17" fillId="0" borderId="0" xfId="7" applyFont="1" applyAlignment="1">
      <alignment vertical="center"/>
    </xf>
    <xf numFmtId="4" fontId="17" fillId="0" borderId="0" xfId="7" applyNumberFormat="1" applyFont="1" applyAlignment="1">
      <alignment horizontal="right" vertical="center"/>
    </xf>
    <xf numFmtId="2" fontId="18" fillId="0" borderId="11" xfId="7" applyFont="1" applyBorder="1" applyAlignment="1">
      <alignment horizontal="center" vertical="center"/>
    </xf>
    <xf numFmtId="0" fontId="4" fillId="0" borderId="0" xfId="6" applyFont="1" applyAlignment="1">
      <alignment horizontal="left"/>
    </xf>
    <xf numFmtId="0" fontId="9" fillId="0" borderId="0" xfId="6" applyFont="1" applyAlignment="1">
      <alignment horizontal="left"/>
    </xf>
    <xf numFmtId="0" fontId="9" fillId="0" borderId="0" xfId="6" applyFont="1" applyAlignment="1">
      <alignment horizontal="center"/>
    </xf>
    <xf numFmtId="0" fontId="9" fillId="0" borderId="0" xfId="6" applyFont="1" applyAlignment="1">
      <alignment horizontal="center" vertical="center"/>
    </xf>
    <xf numFmtId="43" fontId="16" fillId="0" borderId="0" xfId="6" applyNumberFormat="1" applyFont="1" applyAlignment="1">
      <alignment horizontal="center" vertical="center"/>
    </xf>
    <xf numFmtId="2" fontId="3" fillId="0" borderId="11" xfId="7" applyFont="1" applyBorder="1" applyAlignment="1">
      <alignment horizontal="center" vertical="center"/>
    </xf>
    <xf numFmtId="2" fontId="3" fillId="0" borderId="1" xfId="6" applyNumberFormat="1" applyBorder="1" applyAlignment="1">
      <alignment horizontal="center" vertical="center"/>
    </xf>
    <xf numFmtId="164" fontId="3" fillId="0" borderId="0" xfId="1" applyFont="1" applyBorder="1" applyAlignment="1">
      <alignment vertical="center"/>
    </xf>
    <xf numFmtId="0" fontId="3" fillId="0" borderId="7" xfId="6" applyBorder="1" applyAlignment="1">
      <alignment horizontal="center" vertical="center"/>
    </xf>
    <xf numFmtId="0" fontId="3" fillId="0" borderId="0" xfId="6" applyAlignment="1">
      <alignment horizontal="right"/>
    </xf>
    <xf numFmtId="0" fontId="3" fillId="0" borderId="0" xfId="6" applyAlignment="1">
      <alignment horizontal="center" vertical="center"/>
    </xf>
    <xf numFmtId="0" fontId="0" fillId="2" borderId="0" xfId="0" applyFill="1"/>
    <xf numFmtId="0" fontId="4" fillId="4" borderId="0" xfId="0" applyFont="1" applyFill="1"/>
    <xf numFmtId="0" fontId="4" fillId="5" borderId="0" xfId="0" applyFont="1" applyFill="1"/>
    <xf numFmtId="0" fontId="14" fillId="0" borderId="0" xfId="6" applyFont="1" applyAlignment="1">
      <alignment horizontal="right" vertical="center"/>
    </xf>
    <xf numFmtId="0" fontId="11" fillId="0" borderId="0" xfId="4" applyFont="1" applyAlignment="1">
      <alignment horizontal="center"/>
    </xf>
    <xf numFmtId="0" fontId="0" fillId="2" borderId="0" xfId="0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5" borderId="0" xfId="0" applyFont="1" applyFill="1" applyAlignment="1">
      <alignment horizontal="center"/>
    </xf>
    <xf numFmtId="43" fontId="0" fillId="0" borderId="0" xfId="0" applyNumberFormat="1" applyAlignment="1">
      <alignment horizontal="center"/>
    </xf>
    <xf numFmtId="43" fontId="0" fillId="0" borderId="0" xfId="0" applyNumberFormat="1"/>
    <xf numFmtId="0" fontId="6" fillId="0" borderId="0" xfId="5" applyNumberFormat="1" applyFont="1" applyAlignment="1">
      <alignment horizontal="left" vertical="top"/>
    </xf>
    <xf numFmtId="0" fontId="16" fillId="0" borderId="11" xfId="6" applyFont="1" applyBorder="1" applyAlignment="1">
      <alignment horizontal="center" vertical="center"/>
    </xf>
    <xf numFmtId="0" fontId="2" fillId="0" borderId="11" xfId="6" applyFont="1" applyBorder="1" applyAlignment="1">
      <alignment horizontal="center" vertical="center"/>
    </xf>
    <xf numFmtId="0" fontId="9" fillId="0" borderId="8" xfId="6" applyFont="1" applyBorder="1" applyAlignment="1">
      <alignment horizontal="left"/>
    </xf>
    <xf numFmtId="0" fontId="9" fillId="0" borderId="7" xfId="6" applyFont="1" applyBorder="1" applyAlignment="1">
      <alignment horizontal="left"/>
    </xf>
    <xf numFmtId="4" fontId="24" fillId="0" borderId="1" xfId="4" applyNumberFormat="1" applyFont="1" applyBorder="1" applyAlignment="1">
      <alignment horizontal="center" vertical="center" wrapText="1"/>
    </xf>
    <xf numFmtId="43" fontId="5" fillId="0" borderId="1" xfId="4" applyNumberFormat="1" applyFont="1" applyBorder="1" applyAlignment="1">
      <alignment horizontal="center" vertical="center"/>
    </xf>
    <xf numFmtId="4" fontId="24" fillId="0" borderId="0" xfId="4" applyNumberFormat="1" applyFont="1" applyAlignment="1">
      <alignment horizontal="right" vertical="center"/>
    </xf>
    <xf numFmtId="10" fontId="24" fillId="0" borderId="0" xfId="2" applyNumberFormat="1" applyFont="1" applyBorder="1" applyAlignment="1" applyProtection="1">
      <alignment horizontal="center" vertical="center" wrapText="1"/>
    </xf>
    <xf numFmtId="165" fontId="5" fillId="0" borderId="1" xfId="4" applyNumberFormat="1" applyFont="1" applyBorder="1" applyAlignment="1">
      <alignment horizontal="center" vertical="center"/>
    </xf>
    <xf numFmtId="4" fontId="27" fillId="0" borderId="1" xfId="4" applyNumberFormat="1" applyFont="1" applyBorder="1" applyAlignment="1">
      <alignment horizontal="center" vertical="center" wrapText="1"/>
    </xf>
    <xf numFmtId="43" fontId="21" fillId="2" borderId="1" xfId="3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26" fillId="0" borderId="0" xfId="4" applyFont="1" applyAlignment="1">
      <alignment vertical="center" wrapText="1"/>
    </xf>
    <xf numFmtId="0" fontId="24" fillId="0" borderId="0" xfId="4" applyFont="1" applyAlignment="1">
      <alignment vertical="center" wrapText="1"/>
    </xf>
    <xf numFmtId="4" fontId="24" fillId="0" borderId="0" xfId="4" applyNumberFormat="1" applyFont="1" applyAlignment="1">
      <alignment horizontal="right" vertical="center" wrapText="1"/>
    </xf>
    <xf numFmtId="0" fontId="24" fillId="0" borderId="0" xfId="4" applyFont="1" applyAlignment="1">
      <alignment horizontal="left" vertical="center" wrapText="1"/>
    </xf>
    <xf numFmtId="0" fontId="23" fillId="0" borderId="0" xfId="4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3" fontId="5" fillId="0" borderId="1" xfId="3" applyFont="1" applyBorder="1" applyAlignment="1">
      <alignment vertical="center"/>
    </xf>
    <xf numFmtId="43" fontId="21" fillId="0" borderId="1" xfId="3" applyFont="1" applyBorder="1" applyAlignment="1">
      <alignment vertical="center"/>
    </xf>
    <xf numFmtId="43" fontId="5" fillId="0" borderId="1" xfId="3" applyFont="1" applyFill="1" applyBorder="1" applyAlignment="1">
      <alignment vertical="center"/>
    </xf>
    <xf numFmtId="43" fontId="21" fillId="5" borderId="1" xfId="3" applyFont="1" applyFill="1" applyBorder="1" applyAlignment="1">
      <alignment vertical="center"/>
    </xf>
    <xf numFmtId="0" fontId="1" fillId="0" borderId="10" xfId="6" applyFont="1" applyBorder="1" applyAlignment="1">
      <alignment horizontal="center" vertical="center"/>
    </xf>
    <xf numFmtId="0" fontId="1" fillId="0" borderId="9" xfId="6" applyFont="1" applyBorder="1" applyAlignment="1">
      <alignment horizontal="right" vertical="center"/>
    </xf>
    <xf numFmtId="0" fontId="1" fillId="0" borderId="4" xfId="6" applyFont="1" applyBorder="1" applyAlignment="1">
      <alignment horizontal="center" vertical="center"/>
    </xf>
    <xf numFmtId="0" fontId="1" fillId="0" borderId="0" xfId="6" applyFont="1" applyAlignment="1">
      <alignment horizontal="right" vertical="center"/>
    </xf>
    <xf numFmtId="0" fontId="1" fillId="0" borderId="11" xfId="6" applyFont="1" applyBorder="1" applyAlignment="1">
      <alignment horizontal="center" vertical="center"/>
    </xf>
    <xf numFmtId="0" fontId="1" fillId="0" borderId="9" xfId="6" applyFont="1" applyBorder="1" applyAlignment="1">
      <alignment horizontal="center" vertical="center"/>
    </xf>
    <xf numFmtId="0" fontId="1" fillId="0" borderId="0" xfId="6" applyFont="1" applyAlignment="1">
      <alignment horizontal="center" vertical="center"/>
    </xf>
    <xf numFmtId="0" fontId="3" fillId="0" borderId="0" xfId="6" applyAlignment="1">
      <alignment horizontal="center"/>
    </xf>
    <xf numFmtId="0" fontId="1" fillId="0" borderId="0" xfId="6" applyFont="1" applyAlignment="1">
      <alignment horizontal="center"/>
    </xf>
    <xf numFmtId="2" fontId="1" fillId="0" borderId="0" xfId="6" applyNumberFormat="1" applyFont="1" applyAlignment="1">
      <alignment horizontal="center"/>
    </xf>
    <xf numFmtId="2" fontId="3" fillId="0" borderId="0" xfId="6" applyNumberFormat="1" applyAlignment="1">
      <alignment horizontal="center"/>
    </xf>
    <xf numFmtId="2" fontId="3" fillId="0" borderId="0" xfId="6" applyNumberFormat="1" applyAlignment="1">
      <alignment horizontal="center" vertical="center"/>
    </xf>
    <xf numFmtId="2" fontId="1" fillId="0" borderId="1" xfId="6" applyNumberFormat="1" applyFont="1" applyBorder="1" applyAlignment="1">
      <alignment horizontal="center"/>
    </xf>
    <xf numFmtId="0" fontId="1" fillId="0" borderId="9" xfId="6" applyFont="1" applyBorder="1" applyAlignment="1">
      <alignment horizontal="center"/>
    </xf>
    <xf numFmtId="2" fontId="1" fillId="0" borderId="1" xfId="6" applyNumberFormat="1" applyFont="1" applyBorder="1" applyAlignment="1">
      <alignment horizontal="center" vertical="center"/>
    </xf>
    <xf numFmtId="4" fontId="3" fillId="0" borderId="1" xfId="6" applyNumberFormat="1" applyBorder="1" applyAlignment="1">
      <alignment horizontal="center" vertical="center"/>
    </xf>
    <xf numFmtId="0" fontId="3" fillId="0" borderId="1" xfId="6" applyBorder="1" applyAlignment="1">
      <alignment horizontal="center"/>
    </xf>
    <xf numFmtId="0" fontId="1" fillId="0" borderId="7" xfId="6" applyFont="1" applyBorder="1" applyAlignment="1">
      <alignment horizontal="center" vertical="center"/>
    </xf>
    <xf numFmtId="0" fontId="4" fillId="0" borderId="0" xfId="6" applyFont="1" applyAlignment="1">
      <alignment horizontal="left" vertical="top" wrapText="1"/>
    </xf>
    <xf numFmtId="43" fontId="4" fillId="0" borderId="0" xfId="6" applyNumberFormat="1" applyFont="1" applyAlignment="1">
      <alignment horizontal="center" vertical="center"/>
    </xf>
    <xf numFmtId="0" fontId="4" fillId="0" borderId="11" xfId="6" applyFont="1" applyBorder="1" applyAlignment="1">
      <alignment horizontal="center" vertical="center"/>
    </xf>
    <xf numFmtId="0" fontId="28" fillId="0" borderId="0" xfId="11" applyFont="1" applyAlignment="1">
      <alignment vertical="center"/>
    </xf>
    <xf numFmtId="0" fontId="28" fillId="0" borderId="0" xfId="11" applyFont="1" applyAlignment="1">
      <alignment horizontal="center" vertical="center"/>
    </xf>
    <xf numFmtId="0" fontId="28" fillId="0" borderId="0" xfId="11" applyFont="1" applyAlignment="1">
      <alignment horizontal="left" vertical="center"/>
    </xf>
    <xf numFmtId="49" fontId="28" fillId="0" borderId="0" xfId="11" applyNumberFormat="1" applyFont="1" applyAlignment="1">
      <alignment horizontal="center" vertical="center"/>
    </xf>
    <xf numFmtId="0" fontId="28" fillId="0" borderId="0" xfId="11" applyFont="1" applyAlignment="1">
      <alignment vertical="top" wrapText="1"/>
    </xf>
    <xf numFmtId="0" fontId="33" fillId="0" borderId="0" xfId="11" applyFont="1" applyAlignment="1">
      <alignment horizontal="left" vertical="center"/>
    </xf>
    <xf numFmtId="0" fontId="33" fillId="0" borderId="0" xfId="11" applyFont="1" applyAlignment="1">
      <alignment vertical="center"/>
    </xf>
    <xf numFmtId="49" fontId="28" fillId="0" borderId="0" xfId="11" applyNumberFormat="1" applyFont="1" applyAlignment="1">
      <alignment horizontal="right" vertical="center"/>
    </xf>
    <xf numFmtId="4" fontId="28" fillId="0" borderId="0" xfId="11" applyNumberFormat="1" applyFont="1" applyAlignment="1">
      <alignment horizontal="left" vertical="center"/>
    </xf>
    <xf numFmtId="49" fontId="28" fillId="0" borderId="0" xfId="11" applyNumberFormat="1" applyFont="1" applyAlignment="1">
      <alignment horizontal="left" vertical="center"/>
    </xf>
    <xf numFmtId="0" fontId="31" fillId="0" borderId="0" xfId="11" applyFont="1" applyAlignment="1">
      <alignment vertical="center" wrapText="1"/>
    </xf>
    <xf numFmtId="0" fontId="31" fillId="0" borderId="0" xfId="11" applyFont="1" applyAlignment="1">
      <alignment vertical="center"/>
    </xf>
    <xf numFmtId="0" fontId="28" fillId="0" borderId="0" xfId="11" applyFont="1" applyAlignment="1">
      <alignment vertical="top"/>
    </xf>
    <xf numFmtId="49" fontId="34" fillId="0" borderId="0" xfId="11" applyNumberFormat="1" applyFont="1" applyAlignment="1">
      <alignment vertical="center"/>
    </xf>
    <xf numFmtId="17" fontId="30" fillId="0" borderId="0" xfId="11" applyNumberFormat="1" applyFont="1" applyAlignment="1">
      <alignment horizontal="left" vertical="center"/>
    </xf>
    <xf numFmtId="49" fontId="31" fillId="0" borderId="0" xfId="11" applyNumberFormat="1" applyFont="1" applyAlignment="1">
      <alignment horizontal="left" vertical="center" indent="1"/>
    </xf>
    <xf numFmtId="14" fontId="32" fillId="0" borderId="0" xfId="11" applyNumberFormat="1" applyFont="1" applyAlignment="1">
      <alignment vertical="center"/>
    </xf>
    <xf numFmtId="14" fontId="30" fillId="0" borderId="0" xfId="11" applyNumberFormat="1" applyFont="1" applyAlignment="1">
      <alignment horizontal="right" vertical="top"/>
    </xf>
    <xf numFmtId="14" fontId="30" fillId="0" borderId="0" xfId="11" applyNumberFormat="1" applyFont="1" applyAlignment="1">
      <alignment vertical="top"/>
    </xf>
    <xf numFmtId="14" fontId="31" fillId="0" borderId="0" xfId="11" applyNumberFormat="1" applyFont="1" applyAlignment="1">
      <alignment vertical="top"/>
    </xf>
    <xf numFmtId="0" fontId="31" fillId="0" borderId="0" xfId="11" applyFont="1" applyAlignment="1">
      <alignment horizontal="left" vertical="center"/>
    </xf>
    <xf numFmtId="49" fontId="30" fillId="0" borderId="0" xfId="11" applyNumberFormat="1" applyFont="1" applyAlignment="1">
      <alignment vertical="center"/>
    </xf>
    <xf numFmtId="0" fontId="32" fillId="0" borderId="0" xfId="11" applyFont="1" applyAlignment="1">
      <alignment horizontal="left" vertical="center"/>
    </xf>
    <xf numFmtId="0" fontId="31" fillId="0" borderId="0" xfId="11" applyFont="1" applyAlignment="1">
      <alignment horizontal="right" vertical="center"/>
    </xf>
    <xf numFmtId="0" fontId="30" fillId="0" borderId="0" xfId="11" applyFont="1" applyAlignment="1">
      <alignment vertical="center"/>
    </xf>
    <xf numFmtId="0" fontId="30" fillId="0" borderId="0" xfId="11" applyFont="1" applyAlignment="1">
      <alignment horizontal="center" vertical="center"/>
    </xf>
    <xf numFmtId="0" fontId="32" fillId="0" borderId="0" xfId="11" applyFont="1" applyAlignment="1">
      <alignment vertical="center"/>
    </xf>
    <xf numFmtId="49" fontId="31" fillId="0" borderId="0" xfId="11" applyNumberFormat="1" applyFont="1" applyAlignment="1">
      <alignment vertical="center"/>
    </xf>
    <xf numFmtId="0" fontId="21" fillId="4" borderId="4" xfId="0" applyFont="1" applyFill="1" applyBorder="1" applyAlignment="1">
      <alignment horizontal="left" vertical="center" wrapText="1"/>
    </xf>
    <xf numFmtId="0" fontId="21" fillId="4" borderId="5" xfId="0" applyFont="1" applyFill="1" applyBorder="1" applyAlignment="1">
      <alignment horizontal="left" vertical="center" wrapText="1"/>
    </xf>
    <xf numFmtId="43" fontId="6" fillId="3" borderId="1" xfId="3" applyFont="1" applyFill="1" applyBorder="1" applyAlignment="1">
      <alignment vertical="center"/>
    </xf>
    <xf numFmtId="43" fontId="6" fillId="0" borderId="1" xfId="3" applyFont="1" applyBorder="1" applyAlignment="1">
      <alignment vertical="center"/>
    </xf>
    <xf numFmtId="43" fontId="21" fillId="2" borderId="1" xfId="3" applyFont="1" applyFill="1" applyBorder="1" applyAlignment="1">
      <alignment horizontal="center" vertical="top" wrapText="1"/>
    </xf>
    <xf numFmtId="4" fontId="24" fillId="0" borderId="15" xfId="4" applyNumberFormat="1" applyFont="1" applyBorder="1" applyAlignment="1">
      <alignment horizontal="center" vertical="center" wrapText="1"/>
    </xf>
    <xf numFmtId="43" fontId="5" fillId="0" borderId="15" xfId="4" applyNumberFormat="1" applyFont="1" applyBorder="1" applyAlignment="1">
      <alignment horizontal="center" vertical="center"/>
    </xf>
    <xf numFmtId="10" fontId="5" fillId="0" borderId="16" xfId="2" applyNumberFormat="1" applyFont="1" applyBorder="1" applyAlignment="1">
      <alignment horizontal="center" vertical="center"/>
    </xf>
    <xf numFmtId="0" fontId="25" fillId="0" borderId="17" xfId="4" applyFont="1" applyBorder="1" applyAlignment="1">
      <alignment vertical="center"/>
    </xf>
    <xf numFmtId="10" fontId="5" fillId="0" borderId="18" xfId="2" applyNumberFormat="1" applyFont="1" applyBorder="1" applyAlignment="1">
      <alignment horizontal="center" vertical="center"/>
    </xf>
    <xf numFmtId="0" fontId="23" fillId="0" borderId="17" xfId="4" applyFont="1" applyBorder="1" applyAlignment="1">
      <alignment vertical="center"/>
    </xf>
    <xf numFmtId="10" fontId="27" fillId="0" borderId="18" xfId="2" applyNumberFormat="1" applyFont="1" applyBorder="1" applyAlignment="1" applyProtection="1">
      <alignment horizontal="center" vertical="center" wrapText="1"/>
    </xf>
    <xf numFmtId="43" fontId="21" fillId="2" borderId="18" xfId="3" applyFont="1" applyFill="1" applyBorder="1" applyAlignment="1">
      <alignment horizontal="center" vertical="center" wrapText="1"/>
    </xf>
    <xf numFmtId="0" fontId="21" fillId="4" borderId="22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43" fontId="5" fillId="0" borderId="18" xfId="3" applyFont="1" applyBorder="1" applyAlignment="1">
      <alignment vertical="center"/>
    </xf>
    <xf numFmtId="43" fontId="21" fillId="0" borderId="18" xfId="3" applyFont="1" applyBorder="1" applyAlignment="1">
      <alignment vertical="center"/>
    </xf>
    <xf numFmtId="0" fontId="21" fillId="4" borderId="22" xfId="0" applyFont="1" applyFill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21" fillId="4" borderId="20" xfId="0" applyFont="1" applyFill="1" applyBorder="1" applyAlignment="1">
      <alignment horizontal="left" vertical="center" wrapText="1"/>
    </xf>
    <xf numFmtId="43" fontId="21" fillId="5" borderId="18" xfId="3" applyFont="1" applyFill="1" applyBorder="1" applyAlignment="1">
      <alignment vertical="center"/>
    </xf>
    <xf numFmtId="0" fontId="0" fillId="0" borderId="17" xfId="0" applyBorder="1"/>
    <xf numFmtId="43" fontId="0" fillId="0" borderId="0" xfId="3" applyFont="1" applyBorder="1"/>
    <xf numFmtId="43" fontId="0" fillId="0" borderId="24" xfId="3" applyFont="1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center"/>
    </xf>
    <xf numFmtId="43" fontId="0" fillId="0" borderId="26" xfId="3" applyFont="1" applyBorder="1"/>
    <xf numFmtId="43" fontId="0" fillId="0" borderId="27" xfId="3" applyFont="1" applyBorder="1"/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right" vertical="center"/>
    </xf>
    <xf numFmtId="166" fontId="5" fillId="0" borderId="1" xfId="3" applyNumberFormat="1" applyFont="1" applyBorder="1" applyAlignment="1">
      <alignment vertical="center"/>
    </xf>
    <xf numFmtId="43" fontId="21" fillId="0" borderId="23" xfId="3" applyFont="1" applyBorder="1" applyAlignment="1">
      <alignment horizontal="right" vertical="center"/>
    </xf>
    <xf numFmtId="43" fontId="21" fillId="0" borderId="5" xfId="3" applyFont="1" applyBorder="1" applyAlignment="1">
      <alignment horizontal="right" vertical="center"/>
    </xf>
    <xf numFmtId="43" fontId="21" fillId="0" borderId="6" xfId="3" applyFont="1" applyBorder="1" applyAlignment="1">
      <alignment horizontal="right" vertical="center"/>
    </xf>
    <xf numFmtId="0" fontId="21" fillId="4" borderId="4" xfId="0" applyFont="1" applyFill="1" applyBorder="1" applyAlignment="1">
      <alignment horizontal="left" vertical="center" wrapText="1"/>
    </xf>
    <xf numFmtId="0" fontId="21" fillId="4" borderId="5" xfId="0" applyFont="1" applyFill="1" applyBorder="1" applyAlignment="1">
      <alignment horizontal="left" vertical="center" wrapText="1"/>
    </xf>
    <xf numFmtId="0" fontId="21" fillId="4" borderId="20" xfId="0" applyFont="1" applyFill="1" applyBorder="1" applyAlignment="1">
      <alignment horizontal="left" vertical="center" wrapText="1"/>
    </xf>
    <xf numFmtId="0" fontId="21" fillId="5" borderId="23" xfId="0" applyFont="1" applyFill="1" applyBorder="1" applyAlignment="1">
      <alignment horizontal="right" vertical="center"/>
    </xf>
    <xf numFmtId="0" fontId="21" fillId="5" borderId="5" xfId="0" applyFont="1" applyFill="1" applyBorder="1" applyAlignment="1">
      <alignment horizontal="right" vertical="center"/>
    </xf>
    <xf numFmtId="0" fontId="21" fillId="5" borderId="6" xfId="0" applyFont="1" applyFill="1" applyBorder="1" applyAlignment="1">
      <alignment horizontal="right" vertical="center"/>
    </xf>
    <xf numFmtId="0" fontId="36" fillId="0" borderId="0" xfId="0" applyFont="1" applyAlignment="1">
      <alignment horizontal="center" vertical="center"/>
    </xf>
    <xf numFmtId="43" fontId="21" fillId="2" borderId="4" xfId="3" applyFont="1" applyFill="1" applyBorder="1" applyAlignment="1">
      <alignment horizontal="center" vertical="center" wrapText="1"/>
    </xf>
    <xf numFmtId="43" fontId="21" fillId="2" borderId="5" xfId="3" applyFont="1" applyFill="1" applyBorder="1" applyAlignment="1">
      <alignment horizontal="center" vertical="center" wrapText="1"/>
    </xf>
    <xf numFmtId="43" fontId="21" fillId="2" borderId="20" xfId="3" applyFont="1" applyFill="1" applyBorder="1" applyAlignment="1">
      <alignment horizontal="center" vertical="center" wrapText="1"/>
    </xf>
    <xf numFmtId="0" fontId="22" fillId="2" borderId="12" xfId="4" applyFont="1" applyFill="1" applyBorder="1" applyAlignment="1">
      <alignment horizontal="center" vertical="center"/>
    </xf>
    <xf numFmtId="0" fontId="22" fillId="2" borderId="13" xfId="4" applyFont="1" applyFill="1" applyBorder="1" applyAlignment="1">
      <alignment horizontal="center" vertical="center"/>
    </xf>
    <xf numFmtId="0" fontId="22" fillId="2" borderId="14" xfId="4" applyFont="1" applyFill="1" applyBorder="1" applyAlignment="1">
      <alignment horizontal="center" vertical="center"/>
    </xf>
    <xf numFmtId="0" fontId="23" fillId="0" borderId="15" xfId="4" applyFont="1" applyBorder="1" applyAlignment="1">
      <alignment horizontal="center" vertical="center" textRotation="90" wrapText="1"/>
    </xf>
    <xf numFmtId="0" fontId="23" fillId="0" borderId="1" xfId="4" applyFont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43" fontId="21" fillId="2" borderId="6" xfId="3" applyFont="1" applyFill="1" applyBorder="1" applyAlignment="1">
      <alignment horizontal="center" vertical="center" wrapText="1"/>
    </xf>
    <xf numFmtId="0" fontId="4" fillId="4" borderId="5" xfId="6" applyFont="1" applyFill="1" applyBorder="1" applyAlignment="1">
      <alignment horizontal="left" wrapText="1"/>
    </xf>
    <xf numFmtId="0" fontId="4" fillId="0" borderId="5" xfId="6" applyFont="1" applyBorder="1" applyAlignment="1">
      <alignment horizontal="left" vertical="top" wrapText="1"/>
    </xf>
    <xf numFmtId="0" fontId="4" fillId="0" borderId="5" xfId="6" applyFont="1" applyBorder="1" applyAlignment="1">
      <alignment horizontal="left" vertical="center" wrapText="1"/>
    </xf>
    <xf numFmtId="0" fontId="19" fillId="2" borderId="4" xfId="5" applyNumberFormat="1" applyFont="1" applyFill="1" applyBorder="1" applyAlignment="1">
      <alignment horizontal="center" vertical="center"/>
    </xf>
    <xf numFmtId="0" fontId="19" fillId="2" borderId="5" xfId="5" applyNumberFormat="1" applyFont="1" applyFill="1" applyBorder="1" applyAlignment="1">
      <alignment horizontal="center" vertical="center"/>
    </xf>
    <xf numFmtId="0" fontId="19" fillId="2" borderId="6" xfId="5" applyNumberFormat="1" applyFont="1" applyFill="1" applyBorder="1" applyAlignment="1">
      <alignment horizontal="center" vertical="center"/>
    </xf>
    <xf numFmtId="0" fontId="6" fillId="0" borderId="0" xfId="5" applyNumberFormat="1" applyFont="1" applyAlignment="1">
      <alignment horizontal="left" vertical="top" wrapText="1"/>
    </xf>
    <xf numFmtId="0" fontId="6" fillId="0" borderId="0" xfId="5" applyNumberFormat="1" applyFont="1" applyAlignment="1">
      <alignment horizontal="left" vertical="top"/>
    </xf>
    <xf numFmtId="0" fontId="6" fillId="3" borderId="0" xfId="5" applyNumberFormat="1" applyFont="1" applyFill="1" applyAlignment="1">
      <alignment horizontal="left" vertical="top"/>
    </xf>
    <xf numFmtId="0" fontId="6" fillId="0" borderId="0" xfId="5" applyNumberFormat="1" applyFont="1" applyAlignment="1">
      <alignment horizontal="left" vertical="center"/>
    </xf>
    <xf numFmtId="0" fontId="8" fillId="3" borderId="0" xfId="5" applyNumberFormat="1" applyFont="1" applyFill="1" applyAlignment="1">
      <alignment horizontal="left" vertical="center"/>
    </xf>
    <xf numFmtId="0" fontId="4" fillId="0" borderId="6" xfId="6" applyFont="1" applyBorder="1" applyAlignment="1">
      <alignment horizontal="left" vertical="center" wrapText="1"/>
    </xf>
    <xf numFmtId="2" fontId="29" fillId="0" borderId="0" xfId="10" applyFont="1" applyAlignment="1">
      <alignment horizontal="center" vertical="top"/>
    </xf>
    <xf numFmtId="49" fontId="30" fillId="0" borderId="0" xfId="11" applyNumberFormat="1" applyFont="1" applyAlignment="1">
      <alignment horizontal="left" vertical="top" wrapText="1"/>
    </xf>
    <xf numFmtId="0" fontId="30" fillId="0" borderId="0" xfId="11" applyFont="1" applyAlignment="1">
      <alignment horizontal="left" vertical="center"/>
    </xf>
    <xf numFmtId="49" fontId="35" fillId="0" borderId="0" xfId="11" applyNumberFormat="1" applyFont="1" applyAlignment="1">
      <alignment horizontal="center" vertical="center"/>
    </xf>
    <xf numFmtId="0" fontId="31" fillId="0" borderId="0" xfId="11" applyFont="1" applyAlignment="1">
      <alignment horizontal="center" vertical="center" wrapText="1"/>
    </xf>
    <xf numFmtId="0" fontId="28" fillId="0" borderId="0" xfId="11" applyFont="1" applyAlignment="1">
      <alignment horizontal="center" vertical="center"/>
    </xf>
  </cellXfs>
  <cellStyles count="12">
    <cellStyle name="Normal" xfId="0" builtinId="0"/>
    <cellStyle name="Normal 2" xfId="11" xr:uid="{00000000-0005-0000-0000-000001000000}"/>
    <cellStyle name="Normal 2 2 2" xfId="5" xr:uid="{00000000-0005-0000-0000-000002000000}"/>
    <cellStyle name="Normal 2 3" xfId="6" xr:uid="{00000000-0005-0000-0000-000003000000}"/>
    <cellStyle name="Normal 2 3 2" xfId="8" xr:uid="{00000000-0005-0000-0000-000004000000}"/>
    <cellStyle name="Normal 3 2" xfId="7" xr:uid="{00000000-0005-0000-0000-000005000000}"/>
    <cellStyle name="Normal 4" xfId="4" xr:uid="{00000000-0005-0000-0000-000006000000}"/>
    <cellStyle name="Normal_Med-03" xfId="10" xr:uid="{00000000-0005-0000-0000-000007000000}"/>
    <cellStyle name="Porcentagem" xfId="2" builtinId="5"/>
    <cellStyle name="Vírgula" xfId="1" builtinId="3"/>
    <cellStyle name="Vírgula 18" xfId="3" xr:uid="{00000000-0005-0000-0000-00000A000000}"/>
    <cellStyle name="Vírgula 2" xfId="9" xr:uid="{00000000-0005-0000-0000-00000B000000}"/>
  </cellStyles>
  <dxfs count="4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calcChain" Target="calcChain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41" Type="http://schemas.openxmlformats.org/officeDocument/2006/relationships/externalLink" Target="externalLinks/externalLink3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158</xdr:row>
      <xdr:rowOff>0</xdr:rowOff>
    </xdr:from>
    <xdr:ext cx="8096250" cy="2279771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0" y="31613475"/>
          <a:ext cx="8096250" cy="22797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Cajazeiras/PB, 10 de Maio de 2022.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___________________________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Igor Brasil Lins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CPF:083.431.244-13</a:t>
          </a:r>
        </a:p>
        <a:p>
          <a:endParaRPr lang="pt-B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580</xdr:row>
      <xdr:rowOff>53854</xdr:rowOff>
    </xdr:from>
    <xdr:ext cx="8096250" cy="2279771"/>
    <xdr:sp macro="" textlink="">
      <xdr:nvSpPr>
        <xdr:cNvPr id="47" name="CaixaDeTexto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 txBox="1"/>
      </xdr:nvSpPr>
      <xdr:spPr>
        <a:xfrm>
          <a:off x="0" y="94484704"/>
          <a:ext cx="8096250" cy="22797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Sousa/PB, 30 de maio de 2022.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___________________________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Igor Brasil Lins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CPF:083.431.244-13</a:t>
          </a:r>
        </a:p>
        <a:p>
          <a:endParaRPr lang="pt-BR" sz="1100"/>
        </a:p>
      </xdr:txBody>
    </xdr:sp>
    <xdr:clientData/>
  </xdr:oneCellAnchor>
  <xdr:twoCellAnchor editAs="oneCell">
    <xdr:from>
      <xdr:col>1</xdr:col>
      <xdr:colOff>28581</xdr:colOff>
      <xdr:row>79</xdr:row>
      <xdr:rowOff>114301</xdr:rowOff>
    </xdr:from>
    <xdr:to>
      <xdr:col>22</xdr:col>
      <xdr:colOff>66681</xdr:colOff>
      <xdr:row>105</xdr:row>
      <xdr:rowOff>34337</xdr:rowOff>
    </xdr:to>
    <xdr:pic>
      <xdr:nvPicPr>
        <xdr:cNvPr id="51" name="Imagem 50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930701" y="11947231"/>
          <a:ext cx="4130086" cy="70770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85726</xdr:colOff>
      <xdr:row>143</xdr:row>
      <xdr:rowOff>142875</xdr:rowOff>
    </xdr:from>
    <xdr:to>
      <xdr:col>22</xdr:col>
      <xdr:colOff>189535</xdr:colOff>
      <xdr:row>173</xdr:row>
      <xdr:rowOff>161923</xdr:rowOff>
    </xdr:to>
    <xdr:pic>
      <xdr:nvPicPr>
        <xdr:cNvPr id="53" name="Imagem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647344" y="22679507"/>
          <a:ext cx="4876798" cy="7142784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213</xdr:row>
      <xdr:rowOff>0</xdr:rowOff>
    </xdr:from>
    <xdr:to>
      <xdr:col>21</xdr:col>
      <xdr:colOff>200025</xdr:colOff>
      <xdr:row>268</xdr:row>
      <xdr:rowOff>85725</xdr:rowOff>
    </xdr:to>
    <xdr:pic>
      <xdr:nvPicPr>
        <xdr:cNvPr id="57" name="Imagem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5004375"/>
          <a:ext cx="6743700" cy="89916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190501</xdr:colOff>
      <xdr:row>175</xdr:row>
      <xdr:rowOff>9525</xdr:rowOff>
    </xdr:from>
    <xdr:to>
      <xdr:col>15</xdr:col>
      <xdr:colOff>266701</xdr:colOff>
      <xdr:row>204</xdr:row>
      <xdr:rowOff>38100</xdr:rowOff>
    </xdr:to>
    <xdr:pic>
      <xdr:nvPicPr>
        <xdr:cNvPr id="61" name="Imagem 60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7826" y="28860750"/>
          <a:ext cx="3543300" cy="472440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343</xdr:row>
      <xdr:rowOff>19050</xdr:rowOff>
    </xdr:from>
    <xdr:to>
      <xdr:col>22</xdr:col>
      <xdr:colOff>25400</xdr:colOff>
      <xdr:row>374</xdr:row>
      <xdr:rowOff>47625</xdr:rowOff>
    </xdr:to>
    <xdr:pic>
      <xdr:nvPicPr>
        <xdr:cNvPr id="65" name="Imagem 64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56073675"/>
          <a:ext cx="6731000" cy="504825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415</xdr:row>
      <xdr:rowOff>76200</xdr:rowOff>
    </xdr:from>
    <xdr:to>
      <xdr:col>21</xdr:col>
      <xdr:colOff>95250</xdr:colOff>
      <xdr:row>467</xdr:row>
      <xdr:rowOff>114300</xdr:rowOff>
    </xdr:to>
    <xdr:pic>
      <xdr:nvPicPr>
        <xdr:cNvPr id="67" name="Imagem 66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" y="67789425"/>
          <a:ext cx="6343650" cy="84582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28578</xdr:colOff>
      <xdr:row>376</xdr:row>
      <xdr:rowOff>114299</xdr:rowOff>
    </xdr:from>
    <xdr:to>
      <xdr:col>21</xdr:col>
      <xdr:colOff>266702</xdr:colOff>
      <xdr:row>403</xdr:row>
      <xdr:rowOff>115722</xdr:rowOff>
    </xdr:to>
    <xdr:pic>
      <xdr:nvPicPr>
        <xdr:cNvPr id="77" name="Imagem 76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909054" y="60374923"/>
          <a:ext cx="4373398" cy="6648449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10</xdr:row>
      <xdr:rowOff>66675</xdr:rowOff>
    </xdr:from>
    <xdr:to>
      <xdr:col>19</xdr:col>
      <xdr:colOff>161925</xdr:colOff>
      <xdr:row>70</xdr:row>
      <xdr:rowOff>123825</xdr:rowOff>
    </xdr:to>
    <xdr:pic>
      <xdr:nvPicPr>
        <xdr:cNvPr id="79" name="Imagem 78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" y="2219325"/>
          <a:ext cx="5486400" cy="975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107</xdr:row>
      <xdr:rowOff>76200</xdr:rowOff>
    </xdr:from>
    <xdr:to>
      <xdr:col>21</xdr:col>
      <xdr:colOff>19050</xdr:colOff>
      <xdr:row>137</xdr:row>
      <xdr:rowOff>19050</xdr:rowOff>
    </xdr:to>
    <xdr:pic>
      <xdr:nvPicPr>
        <xdr:cNvPr id="81" name="Imagem 80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7916525"/>
          <a:ext cx="6400800" cy="4800600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171451</xdr:colOff>
      <xdr:row>548</xdr:row>
      <xdr:rowOff>28576</xdr:rowOff>
    </xdr:from>
    <xdr:to>
      <xdr:col>18</xdr:col>
      <xdr:colOff>52388</xdr:colOff>
      <xdr:row>577</xdr:row>
      <xdr:rowOff>114301</xdr:rowOff>
    </xdr:to>
    <xdr:pic>
      <xdr:nvPicPr>
        <xdr:cNvPr id="83" name="Imagem 82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951" y="89277826"/>
          <a:ext cx="3586162" cy="47815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476</xdr:row>
      <xdr:rowOff>127000</xdr:rowOff>
    </xdr:from>
    <xdr:to>
      <xdr:col>23</xdr:col>
      <xdr:colOff>254235</xdr:colOff>
      <xdr:row>504</xdr:row>
      <xdr:rowOff>45368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5250" y="76263500"/>
          <a:ext cx="7969485" cy="4363368"/>
        </a:xfrm>
        <a:prstGeom prst="rect">
          <a:avLst/>
        </a:prstGeom>
      </xdr:spPr>
    </xdr:pic>
    <xdr:clientData/>
  </xdr:twoCellAnchor>
  <xdr:twoCellAnchor editAs="oneCell">
    <xdr:from>
      <xdr:col>0</xdr:col>
      <xdr:colOff>79376</xdr:colOff>
      <xdr:row>505</xdr:row>
      <xdr:rowOff>142875</xdr:rowOff>
    </xdr:from>
    <xdr:to>
      <xdr:col>23</xdr:col>
      <xdr:colOff>195807</xdr:colOff>
      <xdr:row>535</xdr:row>
      <xdr:rowOff>142874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9376" y="80883125"/>
          <a:ext cx="7926931" cy="4762499"/>
        </a:xfrm>
        <a:prstGeom prst="rect">
          <a:avLst/>
        </a:prstGeom>
      </xdr:spPr>
    </xdr:pic>
    <xdr:clientData/>
  </xdr:twoCellAnchor>
  <xdr:twoCellAnchor editAs="oneCell">
    <xdr:from>
      <xdr:col>0</xdr:col>
      <xdr:colOff>71440</xdr:colOff>
      <xdr:row>275</xdr:row>
      <xdr:rowOff>119062</xdr:rowOff>
    </xdr:from>
    <xdr:to>
      <xdr:col>23</xdr:col>
      <xdr:colOff>311364</xdr:colOff>
      <xdr:row>307</xdr:row>
      <xdr:rowOff>111125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1440" y="44346812"/>
          <a:ext cx="8050424" cy="5072063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142876</xdr:colOff>
      <xdr:row>310</xdr:row>
      <xdr:rowOff>79376</xdr:rowOff>
    </xdr:from>
    <xdr:to>
      <xdr:col>23</xdr:col>
      <xdr:colOff>309519</xdr:colOff>
      <xdr:row>339</xdr:row>
      <xdr:rowOff>48524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42876" y="49863376"/>
          <a:ext cx="7977143" cy="457289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FV-DNE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0798\TECNICO\TEACOMP\LOTE06\P09\P10\RELAT6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NDO\d\LICITA&#199;&#213;ES%20ENCERRADAS%20OU%20%20CONCLU&#205;DAS\UFRN%20-%20CONCORRENCIA%2003-2010%20DIA%2004-06-2010%20AS%2009HS%20-%20LINHA%2069KV\PLANILHA-UFRN%20CC-03-R0%20=%20PR&#199;%20+%2030%2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Licita&#231;&#245;es\CLIENTES\ATECEL\Licita&#231;&#245;es\Elementos\CGrandeZO_Colinas\Or&#231;amento\CGrande_Colinas%20do%20Sol_Or&#231;aBas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ES\ATECEL\Licita&#231;&#245;es\Elementos\CGrandeZO_Colinas\Or&#231;amento\CGrande_Colinas%20do%20Sol_Or&#231;aBas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ntitativos\Or&#231;amento%20&#193;gua%20Croat&#225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TOS\SISTEMA%20DE%20ABASTECIMENTO%20DE%20AGUA%20DA%20R.M.%20DE%20BELEM-PA\DIVERSOS\DIMI\Adutora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soalcomp\c\Documents%20and%20Settings\pessoal\My%20Documents\Licita&#231;&#245;es%20Constru&#231;&#227;o\Composi&#231;&#227;o\DER\PM%20CABEDELO\composi&#231;ao%20Misula%20-%20Cabedelo%20-%20Portico%20-%20atu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2009\PREFEITURAS\Matur&#233;ia\Banco%20de%20sementes%200276650-94\PROJETO%20COMPLETO(AGOSTO)\OR&#199;AMENTO%20matureia%20corrigido%20(DEZ%202009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TOS%20DIVERSOS\Agua-Porto%20Velho\A.G.%20Resposta_ADM\Administra&#231;&#227;o%20Loca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sa\c\INTERNET\Eudora\Attach\SBLO_PcP-AmpTPS_fora_CLP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iz1\c\EXCEL\CECAV\OR&#199;CILN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PRE&#199;O9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Composi&#231;&#227;o%20b&#225;sica95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EDUARDO%20ALVES\Sinapi\C&#193;LCULO%20DE%20TAXAS_HABITE-SE%20E%20ALVAR&#193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11%20-%20Uira&#250;na%20e%2010%20outros\11.9%20Or&#231;%20-%20PO&#199;O%20JOS&#201;%20DE%20MOURA%20-%20caixa2%20v2.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uarios\Neuza\CeltaConst.Empreend.Caico%20RN\Composi&#231;&#242;esEEAugustoSeverolR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lipe\TRANSP_M1\Meus%20documentos\MATADOURO%20DE%20PEIXINHOS\ORCA\OR021296.XLS" TargetMode="External"/></Relationships>
</file>

<file path=xl/externalLinks/_rels/externalLink32.xml.rels><?xml version="1.0" encoding="UTF-8" standalone="yes"?>
<Relationships xmlns="http://schemas.openxmlformats.org/package/2006/relationships"><Relationship Id="rId2" Type="http://schemas.microsoft.com/office/2019/04/relationships/externalLinkLongPath" Target="file:///\\SERVER\Servidor\Users\usuario\Desktop\Virg&#237;nia%20Prefeitura\Prefeitura%20Municipal%20de%20Patos\Ginasio%20de%20Santa%20Gertrudes\GIN&#193;SIO%20DE%20St&#170;%20GERTRUDES_ADITAMENTO_2013\Planilha%20Or&#231;ament&#225;ria%20Gin&#225;sio%20de%20Santa%20Gertrudes_ADITAMENTO_final.xls?6A39D699" TargetMode="External"/><Relationship Id="rId1" Type="http://schemas.openxmlformats.org/officeDocument/2006/relationships/externalLinkPath" Target="file:///\\6A39D699\Planilha%20Or&#231;ament&#225;ria%20Gin&#225;sio%20de%20Santa%20Gertrudes_ADITAMENTO_fina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USTAQUIO\Tecnica%20%201%20recuperado\Programa%20RECURSOS%20PR&#211;PRIOS%20DO%20ESTADO%20-%20MTL\JO&#195;O%20PESSOA_CIDADE%20VERDE_197%20u.h\Desmatamento%20e%20Arruamento_OR&#199;AMENTO%20AN&#193;LISE%20CAIXA_BASE%2011.2008_Or&#231;aLicit_05.10.2009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Documents%20and%20Settings\C%20arlos%20%20Machado\My%20Documents\Disco%201\BR-262-MS(3)\Anexos%20PGQ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mp\AEG-OLD$\ar250\Projetos\Esta&#231;&#227;o%20Ci&#234;ncia%20-%20Niemeyer\Or&#231;amento\Or&#231;amento%20Final\Estacao%20Ciencia%20Or&#231;amento%20Concorr&#234;ncia%20012-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PATO%20-%20BR%20-%20425%20aditiv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TOS%20DIVERSOS\Agua-Porto%20Velho\A.G.%20Resposta_ADM\Adm%20Local%20-%20Porto%20Velho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Home\Meus%20documentos\Consorcio\PLANEJAMENTO%20SANEAR%20PARA&#205;BA\Medi&#231;&#245;es%20CAGEPA\Modelo%20para%20Medi&#231;&#227;o\Modelo_Medi&#231;&#227;o_Crist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_5_marajoar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uarios\Neuza\HGMJusti&#231;aFederaCabedelo\PLANILHAComposi&#231;&#242;esTP05.2005Cabedel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renciadeobras\torre&#227;o%20villarim\Users\Paulo%20Roberto\Documents\BETA%20-%20PROJETOS%20E%20CONSTRU&#199;&#213;ES%20LTDA\aditivos\modelo%20-%20planilha%20medi&#231;&#227;o%20pmjp%20-%20psf%20grot&#227;o%20-%20paulo%20remanejan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 - 120 Dias"/>
      <sheetName val="Reforma"/>
      <sheetName val="Ciência da Natureza"/>
      <sheetName val="Informática"/>
      <sheetName val="Biblioteca"/>
      <sheetName val="CRONOGRAMA_-_120_Dias"/>
      <sheetName val="Ciência_da_Natureza"/>
      <sheetName val="ENTRADA_DE_DADOS"/>
      <sheetName val="FRE_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PROJETO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_ORIGINAL"/>
      <sheetName val="RESUMO_AUT1"/>
    </sheetNames>
    <sheetDataSet>
      <sheetData sheetId="0"/>
      <sheetData sheetId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TR1"/>
      <sheetName val="UTR 2"/>
      <sheetName val="UTR3"/>
      <sheetName val="UTR4"/>
      <sheetName val="UTR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  <sheetName val="AQU TERRENO_"/>
    </sheetNames>
    <sheetDataSet>
      <sheetData sheetId="0" refreshError="1">
        <row r="8">
          <cell r="H8">
            <v>15099.060000000001</v>
          </cell>
        </row>
      </sheetData>
      <sheetData sheetId="1" refreshError="1">
        <row r="9">
          <cell r="H9">
            <v>87735.12</v>
          </cell>
        </row>
        <row r="19">
          <cell r="H19">
            <v>33993.180000000008</v>
          </cell>
        </row>
      </sheetData>
      <sheetData sheetId="2" refreshError="1">
        <row r="9">
          <cell r="H9">
            <v>327265.86999999994</v>
          </cell>
        </row>
        <row r="67">
          <cell r="H67">
            <v>90106.86</v>
          </cell>
        </row>
      </sheetData>
      <sheetData sheetId="3" refreshError="1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 refreshError="1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 refreshError="1">
        <row r="9">
          <cell r="H9">
            <v>12000</v>
          </cell>
        </row>
      </sheetData>
      <sheetData sheetId="6"/>
      <sheetData sheetId="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_Linha 69kV"/>
      <sheetName val="COMPOSIÇÃO"/>
      <sheetName val="Crono_Linha 69kV"/>
      <sheetName val="LEIS SOCIAIS"/>
      <sheetName val="BDI"/>
    </sheetNames>
    <sheetDataSet>
      <sheetData sheetId="0"/>
      <sheetData sheetId="1">
        <row r="10">
          <cell r="I10">
            <v>-0.3</v>
          </cell>
        </row>
      </sheetData>
      <sheetData sheetId="2"/>
      <sheetData sheetId="3"/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.U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A - Canteiro de Obra"/>
      <sheetName val="B - Captação_Elevação 1a Etapa "/>
      <sheetName val="C - Captação_Elevação 2a Etapa "/>
      <sheetName val="D -Adutora OK"/>
      <sheetName val="E - Reservatório Apoiado OK"/>
      <sheetName val="F - Estação de Tratamento"/>
      <sheetName val="G - Rede de Distribuição OK"/>
      <sheetName val="H - Ligação Predial OK"/>
      <sheetName val="I - Escritório de Operações OK"/>
      <sheetName val="B _ Captação_Elevação 1a Etap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tico"/>
      <sheetName val="QUANT.SERVIÇO"/>
      <sheetName val="Resumo A"/>
      <sheetName val="Planilha Orcamentaria"/>
      <sheetName val="Planilha Orcamentaria (2)"/>
      <sheetName val="Augusto M. FoFo"/>
      <sheetName val="Lote 02 FoF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 BASE CABEDELO"/>
      <sheetName val="INSUMOS"/>
      <sheetName val="COMPOSIÇÃO"/>
      <sheetName val="PLANILHA  MISULA"/>
      <sheetName val="CRONOGRAMA"/>
      <sheetName val="planilha encargos"/>
    </sheetNames>
    <sheetDataSet>
      <sheetData sheetId="0" refreshError="1"/>
      <sheetData sheetId="1" refreshError="1">
        <row r="8">
          <cell r="C8">
            <v>1.6</v>
          </cell>
        </row>
        <row r="9">
          <cell r="C9">
            <v>2.1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 DE CUSTOS"/>
      <sheetName val="BCO DE SEMENTES CORRETA"/>
      <sheetName val="QUADRA MULTI_USO"/>
      <sheetName val="CTO DE ATIVIDADES CORRETO"/>
      <sheetName val="ORÇAMENTO GLOBAL"/>
      <sheetName val="FOSSA e SUMIDOURO"/>
      <sheetName val="Orçamento Banco em Alvenaria"/>
      <sheetName val="Orçamento Cisterna"/>
      <sheetName val="COMPOSIÇÃO _FOSSA E SUMIDOURO_"/>
      <sheetName val="elétrico com códigos_3_"/>
      <sheetName val="QCI FINAL"/>
      <sheetName val="CRONOGRAMA GLOBAL"/>
      <sheetName val="CRON. GLOBAL S EQUIPAM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 Local  -RESUMO"/>
      <sheetName val="Adm Local "/>
      <sheetName val="Eng3"/>
      <sheetName val="Eng2"/>
      <sheetName val="Eng1"/>
      <sheetName val="Eng.Assist"/>
      <sheetName val="Chefe de Seção"/>
      <sheetName val="Médico_Trabalho"/>
      <sheetName val="Mestre_Obra"/>
      <sheetName val="Tec_Medio 3"/>
      <sheetName val="Tec_Medio 2"/>
      <sheetName val="Tec_Medio 1"/>
      <sheetName val="Enc_Pessoal"/>
      <sheetName val="Enc_Financeiro"/>
      <sheetName val="Encarregado Serv Gerais"/>
      <sheetName val="Encarregado Geral"/>
      <sheetName val="Téc_Segurança"/>
      <sheetName val="Téc_Enfermagem"/>
      <sheetName val="Auxiliar_Técnico"/>
      <sheetName val="Secretária"/>
      <sheetName val="Recepcionista"/>
      <sheetName val="Topógrafo"/>
      <sheetName val="Almoxarife"/>
      <sheetName val="Apontador"/>
      <sheetName val="Aux_Almoxarife"/>
      <sheetName val="Aux_Pessoal"/>
      <sheetName val="Aux_Topografia"/>
      <sheetName val="Aux_Segurança"/>
      <sheetName val="Aux_Enfermagem"/>
      <sheetName val="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étrica"/>
      <sheetName val="Orçamento Global"/>
      <sheetName val="Hidrossanitário"/>
      <sheetName val="Genéricos"/>
      <sheetName val="SBLO_PcP-AmpTPS_fora_CLP"/>
      <sheetName val="Orçamento_Global"/>
    </sheetNames>
    <sheetDataSet>
      <sheetData sheetId="0"/>
      <sheetData sheetId="1" refreshError="1">
        <row r="38">
          <cell r="D38">
            <v>0.2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 refreshError="1">
        <row r="13">
          <cell r="J13">
            <v>1350.16</v>
          </cell>
        </row>
        <row r="30">
          <cell r="J30">
            <v>1189.9100000000001</v>
          </cell>
        </row>
        <row r="39">
          <cell r="J39">
            <v>11246.3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CÁLCULO DO BDI"/>
      <sheetName val="INSUMOS"/>
      <sheetName val="QUANTITATIVO"/>
    </sheetNames>
    <sheetDataSet>
      <sheetData sheetId="0" refreshError="1">
        <row r="19">
          <cell r="E19">
            <v>28.75</v>
          </cell>
        </row>
        <row r="27">
          <cell r="E27">
            <v>0.19</v>
          </cell>
        </row>
        <row r="35">
          <cell r="E35">
            <v>0.47</v>
          </cell>
        </row>
        <row r="60">
          <cell r="E60">
            <v>127.79</v>
          </cell>
        </row>
        <row r="76">
          <cell r="E76">
            <v>1.05</v>
          </cell>
        </row>
        <row r="98">
          <cell r="E98">
            <v>122.58</v>
          </cell>
        </row>
        <row r="108">
          <cell r="E108">
            <v>0.98</v>
          </cell>
        </row>
        <row r="117">
          <cell r="E117">
            <v>1.2916799999999999</v>
          </cell>
        </row>
        <row r="126">
          <cell r="E126">
            <v>3.88</v>
          </cell>
        </row>
        <row r="135">
          <cell r="E135">
            <v>3.23</v>
          </cell>
        </row>
        <row r="144">
          <cell r="E144">
            <v>1.29</v>
          </cell>
        </row>
        <row r="153">
          <cell r="E153">
            <v>1.29</v>
          </cell>
        </row>
        <row r="162">
          <cell r="E162">
            <v>2.8</v>
          </cell>
        </row>
        <row r="171">
          <cell r="E171">
            <v>1.08</v>
          </cell>
        </row>
        <row r="180">
          <cell r="E180">
            <v>0.98</v>
          </cell>
        </row>
        <row r="188">
          <cell r="E188">
            <v>4.04</v>
          </cell>
        </row>
        <row r="197">
          <cell r="E197">
            <v>1.72</v>
          </cell>
        </row>
        <row r="206">
          <cell r="E206">
            <v>27.99</v>
          </cell>
        </row>
        <row r="230">
          <cell r="E230">
            <v>2.8</v>
          </cell>
        </row>
        <row r="239">
          <cell r="E239">
            <v>0.54</v>
          </cell>
        </row>
        <row r="248">
          <cell r="E248">
            <v>1.51</v>
          </cell>
        </row>
        <row r="260">
          <cell r="E260">
            <v>3.36</v>
          </cell>
        </row>
        <row r="269">
          <cell r="E269">
            <v>3.23</v>
          </cell>
        </row>
        <row r="278">
          <cell r="E278">
            <v>1.29</v>
          </cell>
        </row>
        <row r="287">
          <cell r="E287">
            <v>1.08</v>
          </cell>
        </row>
        <row r="305">
          <cell r="E305">
            <v>3.01</v>
          </cell>
        </row>
        <row r="312">
          <cell r="E312">
            <v>0.74880000000000013</v>
          </cell>
        </row>
        <row r="323">
          <cell r="E323">
            <v>0.86</v>
          </cell>
        </row>
        <row r="332">
          <cell r="E332">
            <v>0.86</v>
          </cell>
        </row>
        <row r="341">
          <cell r="E341">
            <v>2.29</v>
          </cell>
        </row>
        <row r="350">
          <cell r="E350">
            <v>2.29</v>
          </cell>
        </row>
        <row r="360">
          <cell r="E360">
            <v>15.32</v>
          </cell>
        </row>
        <row r="433">
          <cell r="E433">
            <v>6.12</v>
          </cell>
        </row>
        <row r="442">
          <cell r="E442">
            <v>6.22</v>
          </cell>
        </row>
        <row r="452">
          <cell r="E452">
            <v>18.87</v>
          </cell>
        </row>
        <row r="477">
          <cell r="E477">
            <v>147.36000000000001</v>
          </cell>
        </row>
        <row r="502">
          <cell r="E502">
            <v>220.63</v>
          </cell>
        </row>
        <row r="516">
          <cell r="E516">
            <v>155.44</v>
          </cell>
        </row>
        <row r="532">
          <cell r="E532">
            <v>137.65</v>
          </cell>
        </row>
        <row r="564">
          <cell r="E564">
            <v>82.7</v>
          </cell>
        </row>
        <row r="608">
          <cell r="E608">
            <v>18.72</v>
          </cell>
        </row>
        <row r="633">
          <cell r="E633">
            <v>310.56</v>
          </cell>
        </row>
        <row r="659">
          <cell r="E659">
            <v>329.25</v>
          </cell>
        </row>
        <row r="679">
          <cell r="E679">
            <v>790.24</v>
          </cell>
        </row>
        <row r="707">
          <cell r="E707">
            <v>474.28</v>
          </cell>
        </row>
        <row r="733">
          <cell r="E733">
            <v>474.28</v>
          </cell>
        </row>
        <row r="750">
          <cell r="E750">
            <v>13.13</v>
          </cell>
        </row>
        <row r="769">
          <cell r="E769">
            <v>19.14</v>
          </cell>
        </row>
        <row r="788">
          <cell r="E788">
            <v>19.72</v>
          </cell>
        </row>
        <row r="969">
          <cell r="E969">
            <v>10.36</v>
          </cell>
        </row>
        <row r="983">
          <cell r="E983">
            <v>18.72</v>
          </cell>
        </row>
        <row r="996">
          <cell r="E996">
            <v>29.34</v>
          </cell>
        </row>
        <row r="1011">
          <cell r="E1011">
            <v>26.88</v>
          </cell>
        </row>
        <row r="1024">
          <cell r="E1024">
            <v>26.88</v>
          </cell>
        </row>
        <row r="1050">
          <cell r="E1050">
            <v>12.42</v>
          </cell>
        </row>
        <row r="1061">
          <cell r="E1061">
            <v>26.55</v>
          </cell>
        </row>
        <row r="1074">
          <cell r="E1074">
            <v>11.29</v>
          </cell>
        </row>
        <row r="1088">
          <cell r="E1088">
            <v>22.73</v>
          </cell>
        </row>
        <row r="1102">
          <cell r="E1102">
            <v>21.87</v>
          </cell>
        </row>
        <row r="1119">
          <cell r="E1119">
            <v>16.97</v>
          </cell>
        </row>
        <row r="1134">
          <cell r="E1134">
            <v>192.47</v>
          </cell>
        </row>
        <row r="1152">
          <cell r="E1152">
            <v>205.12</v>
          </cell>
        </row>
        <row r="1163">
          <cell r="E1163">
            <v>5.07</v>
          </cell>
        </row>
        <row r="1174">
          <cell r="E1174">
            <v>5.96</v>
          </cell>
        </row>
        <row r="1185">
          <cell r="E1185">
            <v>10.46</v>
          </cell>
        </row>
        <row r="1199">
          <cell r="E1199">
            <v>3.27</v>
          </cell>
        </row>
        <row r="1212">
          <cell r="E1212">
            <v>4.43</v>
          </cell>
        </row>
        <row r="1223">
          <cell r="E1223">
            <v>10.67</v>
          </cell>
        </row>
        <row r="1234">
          <cell r="E1234">
            <v>8.2899999999999991</v>
          </cell>
        </row>
        <row r="1245">
          <cell r="E1245">
            <v>16.649999999999999</v>
          </cell>
        </row>
        <row r="1281">
          <cell r="E1281">
            <v>11.75</v>
          </cell>
        </row>
        <row r="1295">
          <cell r="E1295">
            <v>9.85</v>
          </cell>
        </row>
        <row r="1309">
          <cell r="E1309">
            <v>3.9</v>
          </cell>
        </row>
        <row r="1323">
          <cell r="E1323">
            <v>1.29</v>
          </cell>
        </row>
        <row r="1339">
          <cell r="E1339">
            <v>4.3899999999999997</v>
          </cell>
        </row>
        <row r="1352">
          <cell r="E1352">
            <v>4.87</v>
          </cell>
        </row>
        <row r="1365">
          <cell r="E1365">
            <v>3.01</v>
          </cell>
        </row>
        <row r="1378">
          <cell r="E1378">
            <v>12.66</v>
          </cell>
        </row>
        <row r="1391">
          <cell r="E1391">
            <v>10.050000000000001</v>
          </cell>
        </row>
        <row r="1430">
          <cell r="E1430">
            <v>13.27</v>
          </cell>
        </row>
        <row r="1443">
          <cell r="E1443">
            <v>7.39</v>
          </cell>
        </row>
        <row r="1455">
          <cell r="E1455">
            <v>7.21</v>
          </cell>
        </row>
        <row r="1467">
          <cell r="E1467">
            <v>4.55</v>
          </cell>
        </row>
        <row r="1480">
          <cell r="E1480">
            <v>15.03</v>
          </cell>
        </row>
        <row r="1508">
          <cell r="E1508">
            <v>10.050000000000001</v>
          </cell>
        </row>
        <row r="1523">
          <cell r="E1523">
            <v>15.54</v>
          </cell>
        </row>
        <row r="1537">
          <cell r="E1537">
            <v>4.67</v>
          </cell>
        </row>
        <row r="1550">
          <cell r="E1550">
            <v>3.3</v>
          </cell>
        </row>
        <row r="1692">
          <cell r="E1692">
            <v>67.239999999999995</v>
          </cell>
        </row>
        <row r="1718">
          <cell r="E1718">
            <v>26.22</v>
          </cell>
        </row>
        <row r="1752">
          <cell r="E1752">
            <v>6.87</v>
          </cell>
        </row>
        <row r="1766">
          <cell r="E1766">
            <v>37.840000000000003</v>
          </cell>
        </row>
        <row r="1780">
          <cell r="E1780">
            <v>83.83</v>
          </cell>
        </row>
        <row r="1799">
          <cell r="E1799">
            <v>194.34</v>
          </cell>
        </row>
        <row r="1817">
          <cell r="E1817">
            <v>127.26</v>
          </cell>
        </row>
        <row r="1830">
          <cell r="E1830">
            <v>125.92</v>
          </cell>
        </row>
        <row r="1843">
          <cell r="E1843">
            <v>120.17</v>
          </cell>
        </row>
        <row r="1863">
          <cell r="E1863">
            <v>106.64</v>
          </cell>
        </row>
        <row r="1887">
          <cell r="E1887">
            <v>101.93</v>
          </cell>
        </row>
        <row r="1907">
          <cell r="E1907">
            <v>99.63</v>
          </cell>
        </row>
        <row r="1927">
          <cell r="E1927">
            <v>172.55</v>
          </cell>
        </row>
        <row r="1941">
          <cell r="E1941">
            <v>97.61</v>
          </cell>
        </row>
        <row r="1954">
          <cell r="E1954">
            <v>26.27</v>
          </cell>
        </row>
        <row r="1966">
          <cell r="E1966">
            <v>22.82</v>
          </cell>
        </row>
        <row r="2078">
          <cell r="E2078">
            <v>32.72</v>
          </cell>
        </row>
        <row r="2095">
          <cell r="E2095">
            <v>45.92</v>
          </cell>
        </row>
        <row r="2112">
          <cell r="E2112">
            <v>16.809999999999999</v>
          </cell>
        </row>
        <row r="2146">
          <cell r="E2146">
            <v>985.64</v>
          </cell>
        </row>
        <row r="2330">
          <cell r="E2330">
            <v>13.72</v>
          </cell>
        </row>
        <row r="2351">
          <cell r="E2351">
            <v>27.32</v>
          </cell>
        </row>
        <row r="2375">
          <cell r="E2375">
            <v>46.14</v>
          </cell>
        </row>
        <row r="2391">
          <cell r="E2391">
            <v>181.98</v>
          </cell>
        </row>
        <row r="2424">
          <cell r="E2424">
            <v>55.75</v>
          </cell>
        </row>
        <row r="2435">
          <cell r="E2435">
            <v>19.54</v>
          </cell>
        </row>
        <row r="2447">
          <cell r="E2447">
            <v>19.54</v>
          </cell>
        </row>
        <row r="2458">
          <cell r="E2458">
            <v>19.54</v>
          </cell>
        </row>
        <row r="2507">
          <cell r="E2507">
            <v>13.79</v>
          </cell>
        </row>
        <row r="2518">
          <cell r="E2518">
            <v>13.79</v>
          </cell>
        </row>
        <row r="2529">
          <cell r="E2529">
            <v>19.54</v>
          </cell>
        </row>
        <row r="2547">
          <cell r="E2547">
            <v>11.41</v>
          </cell>
        </row>
        <row r="2558">
          <cell r="E2558">
            <v>10.26</v>
          </cell>
        </row>
        <row r="2569">
          <cell r="E2569">
            <v>29.61</v>
          </cell>
        </row>
        <row r="2583">
          <cell r="E2583">
            <v>202.49</v>
          </cell>
        </row>
        <row r="2626">
          <cell r="E2626">
            <v>214.93</v>
          </cell>
        </row>
        <row r="2642">
          <cell r="E2642">
            <v>134.43</v>
          </cell>
        </row>
        <row r="2655">
          <cell r="E2655">
            <v>11.43</v>
          </cell>
        </row>
        <row r="2686">
          <cell r="E2686">
            <v>102.06</v>
          </cell>
        </row>
        <row r="2699">
          <cell r="E2699">
            <v>13.22</v>
          </cell>
        </row>
        <row r="2711">
          <cell r="E2711">
            <v>12.76</v>
          </cell>
        </row>
        <row r="2725">
          <cell r="E2725">
            <v>10.43</v>
          </cell>
        </row>
        <row r="2747">
          <cell r="E2747">
            <v>26.92</v>
          </cell>
        </row>
        <row r="2766">
          <cell r="E2766">
            <v>26.18</v>
          </cell>
        </row>
        <row r="2792">
          <cell r="E2792">
            <v>21.1</v>
          </cell>
        </row>
        <row r="2813">
          <cell r="E2813">
            <v>27.08</v>
          </cell>
        </row>
        <row r="2831">
          <cell r="E2831">
            <v>37.25</v>
          </cell>
        </row>
        <row r="2857">
          <cell r="E2857">
            <v>40.08</v>
          </cell>
        </row>
        <row r="2876">
          <cell r="E2876">
            <v>24.28</v>
          </cell>
        </row>
        <row r="2894">
          <cell r="E2894">
            <v>36.83</v>
          </cell>
        </row>
        <row r="2915">
          <cell r="E2915">
            <v>104.5</v>
          </cell>
        </row>
        <row r="2931">
          <cell r="E2931">
            <v>79.2</v>
          </cell>
        </row>
        <row r="2945">
          <cell r="E2945">
            <v>46.69</v>
          </cell>
        </row>
        <row r="2957">
          <cell r="E2957">
            <v>1.3</v>
          </cell>
        </row>
        <row r="2978">
          <cell r="E2978">
            <v>5.42</v>
          </cell>
        </row>
        <row r="2992">
          <cell r="E2992">
            <v>41.39</v>
          </cell>
        </row>
        <row r="3005">
          <cell r="E3005">
            <v>42.54</v>
          </cell>
        </row>
        <row r="3018">
          <cell r="E3018">
            <v>17.440000000000001</v>
          </cell>
        </row>
        <row r="3043">
          <cell r="E3043">
            <v>37.299999999999997</v>
          </cell>
        </row>
        <row r="3061">
          <cell r="E3061">
            <v>37.299999999999997</v>
          </cell>
        </row>
        <row r="3079">
          <cell r="E3079">
            <v>24.88</v>
          </cell>
        </row>
        <row r="3106">
          <cell r="E3106">
            <v>37.299999999999997</v>
          </cell>
        </row>
        <row r="3124">
          <cell r="E3124">
            <v>37.299999999999997</v>
          </cell>
        </row>
        <row r="3135">
          <cell r="E3135">
            <v>5.74</v>
          </cell>
        </row>
        <row r="3146">
          <cell r="E3146">
            <v>29.89</v>
          </cell>
        </row>
        <row r="3162">
          <cell r="E3162">
            <v>39.090000000000003</v>
          </cell>
        </row>
        <row r="3172">
          <cell r="E3172">
            <v>1.82</v>
          </cell>
        </row>
        <row r="3192">
          <cell r="E3192">
            <v>48.89</v>
          </cell>
        </row>
        <row r="3205">
          <cell r="E3205">
            <v>11.72</v>
          </cell>
        </row>
        <row r="3248">
          <cell r="E3248">
            <v>3.27</v>
          </cell>
        </row>
        <row r="3260">
          <cell r="E3260">
            <v>1.19</v>
          </cell>
        </row>
        <row r="3272">
          <cell r="E3272">
            <v>2.1800000000000002</v>
          </cell>
        </row>
        <row r="3284">
          <cell r="E3284">
            <v>1.63</v>
          </cell>
        </row>
        <row r="3298">
          <cell r="E3298">
            <v>3.64</v>
          </cell>
        </row>
        <row r="3311">
          <cell r="E3311">
            <v>4.93</v>
          </cell>
        </row>
        <row r="3324">
          <cell r="E3324">
            <v>4.51</v>
          </cell>
        </row>
        <row r="3336">
          <cell r="E3336">
            <v>4.95</v>
          </cell>
        </row>
        <row r="3350">
          <cell r="E3350">
            <v>4.54</v>
          </cell>
        </row>
        <row r="3361">
          <cell r="E3361">
            <v>1.46</v>
          </cell>
        </row>
        <row r="3374">
          <cell r="E3374">
            <v>3.13</v>
          </cell>
        </row>
        <row r="3385">
          <cell r="E3385">
            <v>3.19</v>
          </cell>
        </row>
        <row r="3399">
          <cell r="E3399">
            <v>3.74</v>
          </cell>
        </row>
        <row r="3426">
          <cell r="E3426">
            <v>3.28</v>
          </cell>
        </row>
        <row r="3437">
          <cell r="E3437">
            <v>3.03</v>
          </cell>
        </row>
        <row r="3449">
          <cell r="E3449">
            <v>3.24</v>
          </cell>
        </row>
        <row r="3460">
          <cell r="E3460">
            <v>3.13</v>
          </cell>
        </row>
        <row r="3470">
          <cell r="E3470">
            <v>69.67</v>
          </cell>
        </row>
        <row r="3480">
          <cell r="E3480">
            <v>69.67</v>
          </cell>
        </row>
        <row r="3493">
          <cell r="E3493">
            <v>2.89</v>
          </cell>
        </row>
        <row r="3500">
          <cell r="E3500">
            <v>253</v>
          </cell>
        </row>
        <row r="3516">
          <cell r="E3516">
            <v>133.96</v>
          </cell>
        </row>
        <row r="3532">
          <cell r="E3532">
            <v>24.98</v>
          </cell>
        </row>
        <row r="3548">
          <cell r="E3548">
            <v>18.3</v>
          </cell>
        </row>
        <row r="3563">
          <cell r="E3563">
            <v>17.809999999999999</v>
          </cell>
        </row>
        <row r="3586">
          <cell r="E3586">
            <v>103.89</v>
          </cell>
        </row>
        <row r="3611">
          <cell r="E3611">
            <v>138.91</v>
          </cell>
        </row>
        <row r="3624">
          <cell r="E3624">
            <v>20.69</v>
          </cell>
        </row>
        <row r="3640">
          <cell r="E3640">
            <v>30.23</v>
          </cell>
        </row>
        <row r="3653">
          <cell r="E3653">
            <v>23.68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</sheetNames>
    <sheetDataSet>
      <sheetData sheetId="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Proposta 1"/>
      <sheetName val="Orçamento Proposta 2"/>
    </sheetNames>
    <sheetDataSet>
      <sheetData sheetId="0">
        <row r="1">
          <cell r="AO1">
            <v>1</v>
          </cell>
        </row>
      </sheetData>
      <sheetData sheetId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VAZÕES"/>
      <sheetName val="EVOL.POP.SUB-BACIA"/>
      <sheetName val="4.0-EVOL.POP.SETOR_CENTRO"/>
      <sheetName val="6.0-EVOL.POP.SETOR_C.NOVA"/>
      <sheetName val="5.0-EVOL.POP.SETOR_A.CORUJA"/>
      <sheetName val="3.0-EVOL.POP.SETOR_DELM_COHAB"/>
      <sheetName val="2.0-EVOL.POP.BAIRROS"/>
      <sheetName val="1.0-MEM.CÁLC."/>
      <sheetName val="EVOL.POP.80-07"/>
      <sheetName val="EVOL.POP.Tx.Geo."/>
      <sheetName val="EVOL.POP.80-00"/>
      <sheetName val="EVOL.CONT.TOTAL"/>
      <sheetName val="ÁREA ZONA HOM."/>
      <sheetName val="EVOL.POP.ZCUeZEU"/>
      <sheetName val="OR021296"/>
    </sheetNames>
    <definedNames>
      <definedName name="PassaExtenso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Memória de Cálculo"/>
      <sheetName val="Planilha_Ajustada"/>
      <sheetName val="PLAN_FINAL"/>
      <sheetName val="Cronograma_FINAL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Cronograma"/>
      <sheetName val="Composição BDI"/>
      <sheetName val="Composição &quot;As Built&quot;"/>
      <sheetName val="Lig. Dom. de ÁGUA"/>
    </sheetNames>
    <sheetDataSet>
      <sheetData sheetId="0"/>
      <sheetData sheetId="1">
        <row r="2">
          <cell r="AS2">
            <v>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QuQuant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s PGQ"/>
      <sheetName val="Equipamentos"/>
      <sheetName val="Teo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PU"/>
      <sheetName val="PEM"/>
      <sheetName val="CEM"/>
      <sheetName val="Grupos"/>
      <sheetName val="Serviços"/>
      <sheetName val="Insumos"/>
      <sheetName val="Composições"/>
      <sheetName val="Cpus"/>
      <sheetName val="Planilha"/>
      <sheetName val="Instalações"/>
      <sheetName val="E S "/>
      <sheetName val="RlEqMec"/>
      <sheetName val="QTR"/>
      <sheetName val="QTS"/>
      <sheetName val="CpuApr"/>
      <sheetName val="RelCpu"/>
      <sheetName val="Permanência"/>
      <sheetName val="Crono MO"/>
      <sheetName val="Crono EQ"/>
      <sheetName val="GerRel"/>
    </sheetNames>
    <sheetDataSet>
      <sheetData sheetId="0">
        <row r="15">
          <cell r="B15">
            <v>0.25</v>
          </cell>
        </row>
      </sheetData>
      <sheetData sheetId="1"/>
      <sheetData sheetId="2"/>
      <sheetData sheetId="3"/>
      <sheetData sheetId="4"/>
      <sheetData sheetId="5" refreshError="1">
        <row r="1">
          <cell r="A1" t="str">
            <v>CÓDIGO</v>
          </cell>
          <cell r="B1" t="str">
            <v>SERVIÇO</v>
          </cell>
          <cell r="C1" t="str">
            <v>UNID.</v>
          </cell>
          <cell r="D1" t="str">
            <v>CLS</v>
          </cell>
          <cell r="E1" t="str">
            <v>CUSTO
ADOTADO</v>
          </cell>
          <cell r="F1" t="str">
            <v>PROD</v>
          </cell>
          <cell r="G1" t="str">
            <v>PREÇO</v>
          </cell>
          <cell r="H1" t="str">
            <v>QUANT.</v>
          </cell>
          <cell r="I1" t="str">
            <v>REF</v>
          </cell>
          <cell r="J1" t="str">
            <v>TIPO</v>
          </cell>
          <cell r="K1" t="str">
            <v>CUSTO</v>
          </cell>
        </row>
        <row r="2">
          <cell r="A2" t="str">
            <v>C001</v>
          </cell>
        </row>
        <row r="3">
          <cell r="A3" t="str">
            <v>C002</v>
          </cell>
        </row>
        <row r="4">
          <cell r="A4" t="str">
            <v>C004</v>
          </cell>
        </row>
        <row r="5">
          <cell r="A5" t="str">
            <v>C008</v>
          </cell>
        </row>
        <row r="6">
          <cell r="A6" t="str">
            <v>C013</v>
          </cell>
        </row>
        <row r="7">
          <cell r="A7" t="str">
            <v>C014</v>
          </cell>
        </row>
        <row r="8">
          <cell r="A8" t="str">
            <v>C015</v>
          </cell>
        </row>
        <row r="9">
          <cell r="A9" t="str">
            <v>C020</v>
          </cell>
        </row>
        <row r="10">
          <cell r="A10" t="str">
            <v>C021</v>
          </cell>
        </row>
        <row r="11">
          <cell r="A11" t="str">
            <v>C023</v>
          </cell>
        </row>
        <row r="12">
          <cell r="A12" t="str">
            <v>C026</v>
          </cell>
        </row>
        <row r="13">
          <cell r="A13" t="str">
            <v>C027</v>
          </cell>
        </row>
        <row r="14">
          <cell r="A14" t="str">
            <v>C030</v>
          </cell>
        </row>
        <row r="15">
          <cell r="A15" t="str">
            <v>C032</v>
          </cell>
        </row>
        <row r="16">
          <cell r="A16" t="str">
            <v>C033</v>
          </cell>
        </row>
        <row r="17">
          <cell r="A17" t="str">
            <v>C034</v>
          </cell>
        </row>
        <row r="18">
          <cell r="A18" t="str">
            <v>C035</v>
          </cell>
        </row>
        <row r="19">
          <cell r="A19" t="str">
            <v>C036</v>
          </cell>
        </row>
        <row r="20">
          <cell r="A20" t="str">
            <v>C037</v>
          </cell>
        </row>
        <row r="21">
          <cell r="A21" t="str">
            <v>C038</v>
          </cell>
        </row>
        <row r="22">
          <cell r="A22" t="str">
            <v>C039</v>
          </cell>
        </row>
        <row r="23">
          <cell r="A23" t="str">
            <v>C040</v>
          </cell>
        </row>
        <row r="24">
          <cell r="A24" t="str">
            <v>C041</v>
          </cell>
        </row>
        <row r="25">
          <cell r="A25" t="str">
            <v>C042</v>
          </cell>
        </row>
        <row r="26">
          <cell r="A26" t="str">
            <v>C045</v>
          </cell>
        </row>
        <row r="27">
          <cell r="A27" t="str">
            <v>C046</v>
          </cell>
        </row>
        <row r="28">
          <cell r="A28" t="str">
            <v>C047</v>
          </cell>
        </row>
        <row r="29">
          <cell r="A29" t="str">
            <v>C048</v>
          </cell>
        </row>
        <row r="30">
          <cell r="A30" t="str">
            <v>C049</v>
          </cell>
        </row>
        <row r="31">
          <cell r="A31" t="str">
            <v>C050</v>
          </cell>
        </row>
        <row r="32">
          <cell r="A32" t="str">
            <v>C051</v>
          </cell>
        </row>
        <row r="33">
          <cell r="A33" t="str">
            <v>C052</v>
          </cell>
        </row>
        <row r="34">
          <cell r="A34" t="str">
            <v>C053</v>
          </cell>
        </row>
        <row r="35">
          <cell r="A35" t="str">
            <v>C054</v>
          </cell>
        </row>
        <row r="36">
          <cell r="A36" t="str">
            <v>C055</v>
          </cell>
        </row>
        <row r="37">
          <cell r="A37" t="str">
            <v>C057</v>
          </cell>
        </row>
        <row r="38">
          <cell r="A38" t="str">
            <v>C058</v>
          </cell>
        </row>
        <row r="39">
          <cell r="A39" t="str">
            <v>C060</v>
          </cell>
        </row>
        <row r="40">
          <cell r="A40" t="str">
            <v>C061</v>
          </cell>
        </row>
        <row r="41">
          <cell r="A41" t="str">
            <v>C062</v>
          </cell>
        </row>
        <row r="42">
          <cell r="A42" t="str">
            <v>C063</v>
          </cell>
        </row>
        <row r="43">
          <cell r="A43" t="str">
            <v>C064</v>
          </cell>
        </row>
        <row r="44">
          <cell r="A44" t="str">
            <v>C065</v>
          </cell>
        </row>
        <row r="45">
          <cell r="A45" t="str">
            <v>C069</v>
          </cell>
        </row>
        <row r="46">
          <cell r="A46" t="str">
            <v>C071</v>
          </cell>
        </row>
        <row r="47">
          <cell r="A47" t="str">
            <v>C072</v>
          </cell>
        </row>
        <row r="48">
          <cell r="A48" t="str">
            <v>C073</v>
          </cell>
        </row>
        <row r="49">
          <cell r="A49" t="str">
            <v>C074</v>
          </cell>
        </row>
        <row r="50">
          <cell r="A50" t="str">
            <v>C075</v>
          </cell>
        </row>
        <row r="51">
          <cell r="A51" t="str">
            <v>C076</v>
          </cell>
        </row>
        <row r="52">
          <cell r="A52" t="str">
            <v>C077</v>
          </cell>
        </row>
        <row r="53">
          <cell r="A53" t="str">
            <v>C080</v>
          </cell>
        </row>
        <row r="54">
          <cell r="A54" t="str">
            <v>C081</v>
          </cell>
        </row>
        <row r="55">
          <cell r="A55" t="str">
            <v>C082</v>
          </cell>
        </row>
        <row r="56">
          <cell r="A56" t="str">
            <v>C083</v>
          </cell>
        </row>
        <row r="57">
          <cell r="A57" t="str">
            <v>C084</v>
          </cell>
        </row>
        <row r="58">
          <cell r="A58" t="str">
            <v>C085</v>
          </cell>
        </row>
        <row r="59">
          <cell r="A59" t="str">
            <v>C089</v>
          </cell>
        </row>
        <row r="60">
          <cell r="A60" t="str">
            <v>C090</v>
          </cell>
        </row>
        <row r="61">
          <cell r="A61" t="str">
            <v>C093</v>
          </cell>
        </row>
        <row r="62">
          <cell r="A62" t="str">
            <v>C097</v>
          </cell>
        </row>
        <row r="63">
          <cell r="A63" t="str">
            <v>C098</v>
          </cell>
        </row>
        <row r="64">
          <cell r="A64" t="str">
            <v>C099</v>
          </cell>
        </row>
        <row r="65">
          <cell r="A65" t="str">
            <v>C100</v>
          </cell>
        </row>
        <row r="66">
          <cell r="A66" t="str">
            <v>C109</v>
          </cell>
        </row>
        <row r="67">
          <cell r="A67" t="str">
            <v>C110</v>
          </cell>
        </row>
        <row r="68">
          <cell r="A68" t="str">
            <v>C111</v>
          </cell>
        </row>
        <row r="69">
          <cell r="A69" t="str">
            <v>C112</v>
          </cell>
        </row>
        <row r="70">
          <cell r="A70" t="str">
            <v>C113</v>
          </cell>
        </row>
        <row r="71">
          <cell r="A71" t="str">
            <v>C114</v>
          </cell>
        </row>
        <row r="72">
          <cell r="A72" t="str">
            <v>C115</v>
          </cell>
        </row>
        <row r="73">
          <cell r="A73" t="str">
            <v>C116</v>
          </cell>
        </row>
        <row r="74">
          <cell r="A74" t="str">
            <v>C117</v>
          </cell>
        </row>
        <row r="75">
          <cell r="A75" t="str">
            <v>C119</v>
          </cell>
        </row>
        <row r="76">
          <cell r="A76" t="str">
            <v>C120</v>
          </cell>
        </row>
        <row r="77">
          <cell r="A77" t="str">
            <v>C126</v>
          </cell>
        </row>
        <row r="78">
          <cell r="A78" t="str">
            <v>C129</v>
          </cell>
        </row>
        <row r="79">
          <cell r="A79" t="str">
            <v>C130</v>
          </cell>
        </row>
        <row r="80">
          <cell r="A80" t="str">
            <v>C131</v>
          </cell>
        </row>
        <row r="81">
          <cell r="A81" t="str">
            <v>C133</v>
          </cell>
        </row>
        <row r="82">
          <cell r="A82" t="str">
            <v>C134</v>
          </cell>
        </row>
        <row r="83">
          <cell r="A83" t="str">
            <v>C135</v>
          </cell>
        </row>
        <row r="84">
          <cell r="A84" t="str">
            <v>C136</v>
          </cell>
        </row>
        <row r="85">
          <cell r="A85" t="str">
            <v>C137</v>
          </cell>
        </row>
        <row r="86">
          <cell r="A86" t="str">
            <v>C138</v>
          </cell>
        </row>
        <row r="87">
          <cell r="A87" t="str">
            <v>C139</v>
          </cell>
        </row>
        <row r="88">
          <cell r="A88" t="str">
            <v>C140</v>
          </cell>
        </row>
        <row r="89">
          <cell r="A89" t="str">
            <v>C141</v>
          </cell>
        </row>
        <row r="90">
          <cell r="A90" t="str">
            <v>C142</v>
          </cell>
        </row>
        <row r="91">
          <cell r="A91" t="str">
            <v>C143</v>
          </cell>
        </row>
        <row r="92">
          <cell r="A92" t="str">
            <v>C144</v>
          </cell>
        </row>
        <row r="93">
          <cell r="A93" t="str">
            <v>C145</v>
          </cell>
        </row>
        <row r="94">
          <cell r="A94" t="str">
            <v>C146</v>
          </cell>
        </row>
        <row r="95">
          <cell r="A95" t="str">
            <v>C147</v>
          </cell>
        </row>
        <row r="96">
          <cell r="A96" t="str">
            <v>C148</v>
          </cell>
        </row>
        <row r="97">
          <cell r="A97" t="str">
            <v>C149</v>
          </cell>
        </row>
        <row r="98">
          <cell r="A98" t="str">
            <v>C150</v>
          </cell>
        </row>
        <row r="99">
          <cell r="A99" t="str">
            <v>C151</v>
          </cell>
        </row>
        <row r="100">
          <cell r="A100" t="str">
            <v>C152</v>
          </cell>
        </row>
        <row r="101">
          <cell r="A101" t="str">
            <v>C153</v>
          </cell>
        </row>
        <row r="102">
          <cell r="A102" t="str">
            <v>C154</v>
          </cell>
        </row>
        <row r="103">
          <cell r="A103" t="str">
            <v>C155</v>
          </cell>
        </row>
        <row r="104">
          <cell r="A104" t="str">
            <v>C156</v>
          </cell>
        </row>
        <row r="105">
          <cell r="A105" t="str">
            <v>C157</v>
          </cell>
        </row>
        <row r="106">
          <cell r="A106" t="str">
            <v>C158</v>
          </cell>
        </row>
        <row r="107">
          <cell r="A107" t="str">
            <v>C159</v>
          </cell>
        </row>
        <row r="108">
          <cell r="A108" t="str">
            <v>C160</v>
          </cell>
        </row>
        <row r="109">
          <cell r="A109" t="str">
            <v>C161</v>
          </cell>
        </row>
        <row r="110">
          <cell r="A110" t="str">
            <v>C162</v>
          </cell>
        </row>
        <row r="111">
          <cell r="A111" t="str">
            <v>C163</v>
          </cell>
        </row>
        <row r="112">
          <cell r="A112" t="str">
            <v>C164</v>
          </cell>
        </row>
        <row r="113">
          <cell r="A113" t="str">
            <v>C165</v>
          </cell>
        </row>
        <row r="114">
          <cell r="A114" t="str">
            <v>C166</v>
          </cell>
        </row>
        <row r="115">
          <cell r="A115" t="str">
            <v>C167</v>
          </cell>
        </row>
        <row r="116">
          <cell r="A116" t="str">
            <v>C168</v>
          </cell>
        </row>
        <row r="117">
          <cell r="A117" t="str">
            <v>C169</v>
          </cell>
        </row>
        <row r="118">
          <cell r="A118" t="str">
            <v>C170</v>
          </cell>
        </row>
        <row r="119">
          <cell r="A119" t="str">
            <v>C171</v>
          </cell>
        </row>
        <row r="120">
          <cell r="A120" t="str">
            <v>C172</v>
          </cell>
        </row>
        <row r="121">
          <cell r="A121" t="str">
            <v>C173</v>
          </cell>
        </row>
        <row r="122">
          <cell r="A122" t="str">
            <v>C174</v>
          </cell>
        </row>
        <row r="123">
          <cell r="A123" t="str">
            <v>C175</v>
          </cell>
        </row>
        <row r="124">
          <cell r="A124" t="str">
            <v>C176</v>
          </cell>
        </row>
        <row r="125">
          <cell r="A125" t="str">
            <v>C177</v>
          </cell>
        </row>
        <row r="126">
          <cell r="A126" t="str">
            <v>C178</v>
          </cell>
        </row>
        <row r="127">
          <cell r="A127" t="str">
            <v>C179</v>
          </cell>
        </row>
        <row r="128">
          <cell r="A128" t="str">
            <v>C180</v>
          </cell>
        </row>
        <row r="129">
          <cell r="A129" t="str">
            <v>C181</v>
          </cell>
        </row>
        <row r="130">
          <cell r="A130" t="str">
            <v>C182</v>
          </cell>
        </row>
        <row r="131">
          <cell r="A131" t="str">
            <v>C183</v>
          </cell>
        </row>
        <row r="132">
          <cell r="A132" t="str">
            <v>C184</v>
          </cell>
        </row>
        <row r="133">
          <cell r="A133" t="str">
            <v>C185</v>
          </cell>
        </row>
        <row r="134">
          <cell r="A134" t="str">
            <v>C186</v>
          </cell>
        </row>
        <row r="135">
          <cell r="A135" t="str">
            <v>C187</v>
          </cell>
        </row>
        <row r="136">
          <cell r="A136" t="str">
            <v>C188</v>
          </cell>
        </row>
        <row r="137">
          <cell r="A137" t="str">
            <v>C189</v>
          </cell>
        </row>
        <row r="138">
          <cell r="A138" t="str">
            <v>C190</v>
          </cell>
        </row>
        <row r="139">
          <cell r="A139" t="str">
            <v>C191</v>
          </cell>
        </row>
        <row r="140">
          <cell r="A140" t="str">
            <v>C192</v>
          </cell>
        </row>
        <row r="141">
          <cell r="A141" t="str">
            <v>C193</v>
          </cell>
        </row>
        <row r="142">
          <cell r="A142" t="str">
            <v>C194</v>
          </cell>
        </row>
        <row r="143">
          <cell r="A143" t="str">
            <v>C195</v>
          </cell>
        </row>
        <row r="144">
          <cell r="A144" t="str">
            <v>C196</v>
          </cell>
        </row>
        <row r="145">
          <cell r="A145" t="str">
            <v>C197</v>
          </cell>
        </row>
        <row r="146">
          <cell r="A146" t="str">
            <v>C198</v>
          </cell>
        </row>
        <row r="147">
          <cell r="A147" t="str">
            <v>C199</v>
          </cell>
        </row>
        <row r="148">
          <cell r="A148" t="str">
            <v>C200</v>
          </cell>
        </row>
        <row r="149">
          <cell r="A149" t="str">
            <v>C201</v>
          </cell>
        </row>
        <row r="150">
          <cell r="A150" t="str">
            <v>C202</v>
          </cell>
        </row>
        <row r="151">
          <cell r="A151" t="str">
            <v>C207</v>
          </cell>
        </row>
        <row r="152">
          <cell r="A152" t="str">
            <v>C208</v>
          </cell>
        </row>
        <row r="153">
          <cell r="A153" t="str">
            <v>C210</v>
          </cell>
        </row>
        <row r="154">
          <cell r="A154" t="str">
            <v>C211</v>
          </cell>
        </row>
        <row r="155">
          <cell r="A155" t="str">
            <v>C212</v>
          </cell>
        </row>
        <row r="156">
          <cell r="A156" t="str">
            <v>C214</v>
          </cell>
        </row>
        <row r="157">
          <cell r="A157" t="str">
            <v>C215</v>
          </cell>
        </row>
        <row r="158">
          <cell r="A158" t="str">
            <v>C216</v>
          </cell>
        </row>
        <row r="159">
          <cell r="A159" t="str">
            <v>C217</v>
          </cell>
        </row>
        <row r="160">
          <cell r="A160" t="str">
            <v>C218</v>
          </cell>
        </row>
        <row r="161">
          <cell r="A161" t="str">
            <v>C219</v>
          </cell>
        </row>
        <row r="162">
          <cell r="A162" t="str">
            <v>C220</v>
          </cell>
        </row>
        <row r="163">
          <cell r="A163" t="str">
            <v>C221</v>
          </cell>
        </row>
        <row r="164">
          <cell r="A164" t="str">
            <v>C222</v>
          </cell>
        </row>
        <row r="165">
          <cell r="A165" t="str">
            <v>C223</v>
          </cell>
        </row>
        <row r="166">
          <cell r="A166" t="str">
            <v>C224</v>
          </cell>
        </row>
        <row r="167">
          <cell r="A167" t="str">
            <v>C225</v>
          </cell>
        </row>
        <row r="168">
          <cell r="A168" t="str">
            <v>C226</v>
          </cell>
        </row>
        <row r="169">
          <cell r="A169" t="str">
            <v>C227</v>
          </cell>
        </row>
        <row r="170">
          <cell r="A170" t="str">
            <v>C228</v>
          </cell>
        </row>
        <row r="171">
          <cell r="A171" t="str">
            <v>C229</v>
          </cell>
        </row>
        <row r="172">
          <cell r="A172" t="str">
            <v>C230</v>
          </cell>
        </row>
        <row r="173">
          <cell r="A173" t="str">
            <v>C231</v>
          </cell>
        </row>
        <row r="174">
          <cell r="A174" t="str">
            <v>C232</v>
          </cell>
        </row>
        <row r="175">
          <cell r="A175" t="str">
            <v>C233</v>
          </cell>
        </row>
        <row r="176">
          <cell r="A176" t="str">
            <v>C234</v>
          </cell>
        </row>
        <row r="177">
          <cell r="A177" t="str">
            <v>C235</v>
          </cell>
        </row>
        <row r="178">
          <cell r="A178" t="str">
            <v>C236</v>
          </cell>
        </row>
        <row r="179">
          <cell r="A179" t="str">
            <v>C237</v>
          </cell>
        </row>
        <row r="180">
          <cell r="A180" t="str">
            <v>C238</v>
          </cell>
        </row>
        <row r="181">
          <cell r="A181" t="str">
            <v>C239</v>
          </cell>
        </row>
        <row r="182">
          <cell r="A182" t="str">
            <v>C240</v>
          </cell>
        </row>
        <row r="183">
          <cell r="A183" t="str">
            <v>C241</v>
          </cell>
        </row>
        <row r="184">
          <cell r="A184" t="str">
            <v>C242</v>
          </cell>
        </row>
        <row r="185">
          <cell r="A185" t="str">
            <v>C243</v>
          </cell>
        </row>
        <row r="186">
          <cell r="A186" t="str">
            <v>C244</v>
          </cell>
        </row>
        <row r="187">
          <cell r="A187" t="str">
            <v>C245</v>
          </cell>
        </row>
        <row r="188">
          <cell r="A188" t="str">
            <v>C245a</v>
          </cell>
        </row>
        <row r="189">
          <cell r="A189" t="str">
            <v>C247</v>
          </cell>
        </row>
        <row r="190">
          <cell r="A190" t="str">
            <v>C250</v>
          </cell>
        </row>
        <row r="191">
          <cell r="A191" t="str">
            <v>C253</v>
          </cell>
        </row>
        <row r="192">
          <cell r="A192" t="str">
            <v>C254</v>
          </cell>
        </row>
        <row r="193">
          <cell r="A193" t="str">
            <v>C256</v>
          </cell>
        </row>
        <row r="194">
          <cell r="A194" t="str">
            <v>C257</v>
          </cell>
        </row>
        <row r="195">
          <cell r="A195" t="str">
            <v>C260</v>
          </cell>
        </row>
        <row r="196">
          <cell r="A196" t="str">
            <v>C261</v>
          </cell>
        </row>
        <row r="197">
          <cell r="A197" t="str">
            <v>C263</v>
          </cell>
        </row>
        <row r="198">
          <cell r="A198" t="str">
            <v>C264</v>
          </cell>
        </row>
        <row r="199">
          <cell r="A199" t="str">
            <v>C265</v>
          </cell>
        </row>
        <row r="200">
          <cell r="A200" t="str">
            <v>C266</v>
          </cell>
        </row>
        <row r="201">
          <cell r="A201" t="str">
            <v>C267</v>
          </cell>
        </row>
        <row r="202">
          <cell r="A202" t="str">
            <v>C268</v>
          </cell>
        </row>
        <row r="203">
          <cell r="A203" t="str">
            <v>C269</v>
          </cell>
        </row>
        <row r="204">
          <cell r="A204" t="str">
            <v>C270</v>
          </cell>
        </row>
        <row r="205">
          <cell r="A205" t="str">
            <v>C271</v>
          </cell>
        </row>
        <row r="206">
          <cell r="A206" t="str">
            <v>C272</v>
          </cell>
        </row>
        <row r="207">
          <cell r="A207" t="str">
            <v>C273</v>
          </cell>
        </row>
        <row r="208">
          <cell r="A208" t="str">
            <v>C274</v>
          </cell>
        </row>
        <row r="209">
          <cell r="A209" t="str">
            <v>C275</v>
          </cell>
        </row>
        <row r="210">
          <cell r="A210" t="str">
            <v>C277</v>
          </cell>
        </row>
        <row r="211">
          <cell r="A211" t="str">
            <v>C278</v>
          </cell>
        </row>
        <row r="212">
          <cell r="A212" t="str">
            <v>C279</v>
          </cell>
        </row>
        <row r="213">
          <cell r="A213" t="str">
            <v>C280</v>
          </cell>
        </row>
        <row r="214">
          <cell r="A214" t="str">
            <v>C281</v>
          </cell>
        </row>
        <row r="215">
          <cell r="A215" t="str">
            <v>C282</v>
          </cell>
        </row>
        <row r="216">
          <cell r="A216" t="str">
            <v>C283</v>
          </cell>
        </row>
        <row r="217">
          <cell r="A217" t="str">
            <v>C285</v>
          </cell>
        </row>
        <row r="218">
          <cell r="A218" t="str">
            <v>C286</v>
          </cell>
        </row>
        <row r="219">
          <cell r="A219" t="str">
            <v>C287</v>
          </cell>
        </row>
        <row r="220">
          <cell r="A220" t="str">
            <v>C289</v>
          </cell>
        </row>
        <row r="221">
          <cell r="A221" t="str">
            <v>C291</v>
          </cell>
        </row>
        <row r="222">
          <cell r="A222" t="str">
            <v>C292</v>
          </cell>
        </row>
        <row r="223">
          <cell r="A223" t="str">
            <v>C293</v>
          </cell>
        </row>
        <row r="224">
          <cell r="A224" t="str">
            <v>C296</v>
          </cell>
        </row>
        <row r="225">
          <cell r="A225" t="str">
            <v>C297</v>
          </cell>
        </row>
        <row r="226">
          <cell r="A226" t="str">
            <v>C298</v>
          </cell>
        </row>
        <row r="227">
          <cell r="A227" t="str">
            <v>C299</v>
          </cell>
        </row>
        <row r="228">
          <cell r="A228" t="str">
            <v>C300</v>
          </cell>
        </row>
        <row r="229">
          <cell r="A229" t="str">
            <v>C301</v>
          </cell>
        </row>
        <row r="230">
          <cell r="A230" t="str">
            <v>C302</v>
          </cell>
        </row>
        <row r="231">
          <cell r="A231" t="str">
            <v>C303</v>
          </cell>
        </row>
        <row r="232">
          <cell r="A232" t="str">
            <v>C304</v>
          </cell>
        </row>
        <row r="233">
          <cell r="A233" t="str">
            <v>C305</v>
          </cell>
        </row>
        <row r="234">
          <cell r="A234" t="str">
            <v>C306</v>
          </cell>
        </row>
        <row r="235">
          <cell r="A235" t="str">
            <v>C307</v>
          </cell>
        </row>
        <row r="236">
          <cell r="A236" t="str">
            <v>C308</v>
          </cell>
        </row>
        <row r="237">
          <cell r="A237" t="str">
            <v>C309</v>
          </cell>
        </row>
        <row r="238">
          <cell r="A238" t="str">
            <v>C310</v>
          </cell>
        </row>
        <row r="239">
          <cell r="A239" t="str">
            <v>C311</v>
          </cell>
        </row>
        <row r="240">
          <cell r="A240" t="str">
            <v>C312</v>
          </cell>
        </row>
        <row r="241">
          <cell r="A241" t="str">
            <v>C313</v>
          </cell>
        </row>
        <row r="242">
          <cell r="A242" t="str">
            <v>C314</v>
          </cell>
        </row>
        <row r="243">
          <cell r="A243" t="str">
            <v>C315</v>
          </cell>
        </row>
        <row r="244">
          <cell r="A244" t="str">
            <v>C316</v>
          </cell>
        </row>
        <row r="245">
          <cell r="A245" t="str">
            <v>C317</v>
          </cell>
        </row>
        <row r="246">
          <cell r="A246" t="str">
            <v>C318</v>
          </cell>
        </row>
        <row r="247">
          <cell r="A247" t="str">
            <v>C319</v>
          </cell>
        </row>
        <row r="248">
          <cell r="A248" t="str">
            <v>C320</v>
          </cell>
        </row>
        <row r="249">
          <cell r="A249" t="str">
            <v>C321</v>
          </cell>
        </row>
        <row r="250">
          <cell r="A250" t="str">
            <v>C322</v>
          </cell>
        </row>
        <row r="251">
          <cell r="A251" t="str">
            <v>C323</v>
          </cell>
        </row>
        <row r="252">
          <cell r="A252" t="str">
            <v>C324</v>
          </cell>
        </row>
        <row r="253">
          <cell r="A253" t="str">
            <v>C325</v>
          </cell>
        </row>
        <row r="254">
          <cell r="A254" t="str">
            <v>C326</v>
          </cell>
        </row>
        <row r="255">
          <cell r="A255" t="str">
            <v>C328</v>
          </cell>
        </row>
        <row r="256">
          <cell r="A256" t="str">
            <v>C329</v>
          </cell>
        </row>
        <row r="257">
          <cell r="A257" t="str">
            <v>C330</v>
          </cell>
        </row>
        <row r="258">
          <cell r="A258" t="str">
            <v>C500</v>
          </cell>
        </row>
        <row r="259">
          <cell r="A259" t="str">
            <v>C505</v>
          </cell>
        </row>
        <row r="260">
          <cell r="A260" t="str">
            <v>C510</v>
          </cell>
        </row>
        <row r="261">
          <cell r="A261" t="str">
            <v>C005</v>
          </cell>
        </row>
        <row r="262">
          <cell r="A262" t="str">
            <v>C006</v>
          </cell>
        </row>
        <row r="263">
          <cell r="A263" t="str">
            <v>C007</v>
          </cell>
        </row>
        <row r="264">
          <cell r="A264" t="str">
            <v>C016</v>
          </cell>
        </row>
        <row r="265">
          <cell r="A265" t="str">
            <v>C017</v>
          </cell>
        </row>
        <row r="266">
          <cell r="A266" t="str">
            <v>C018</v>
          </cell>
        </row>
        <row r="267">
          <cell r="A267" t="str">
            <v>C019</v>
          </cell>
        </row>
        <row r="268">
          <cell r="A268" t="str">
            <v>C022</v>
          </cell>
        </row>
        <row r="269">
          <cell r="A269" t="str">
            <v>C024</v>
          </cell>
        </row>
        <row r="270">
          <cell r="A270" t="str">
            <v>C025</v>
          </cell>
        </row>
        <row r="271">
          <cell r="A271" t="str">
            <v>C028</v>
          </cell>
        </row>
        <row r="272">
          <cell r="A272" t="str">
            <v>C029</v>
          </cell>
        </row>
        <row r="273">
          <cell r="A273" t="str">
            <v>C031</v>
          </cell>
        </row>
        <row r="274">
          <cell r="A274" t="str">
            <v>C043</v>
          </cell>
        </row>
        <row r="275">
          <cell r="A275" t="str">
            <v>C044</v>
          </cell>
        </row>
        <row r="276">
          <cell r="A276" t="str">
            <v>C056</v>
          </cell>
        </row>
        <row r="277">
          <cell r="A277" t="str">
            <v>C059</v>
          </cell>
        </row>
        <row r="278">
          <cell r="A278" t="str">
            <v>C066</v>
          </cell>
        </row>
        <row r="279">
          <cell r="A279" t="str">
            <v>C067</v>
          </cell>
        </row>
        <row r="280">
          <cell r="A280" t="str">
            <v>C068</v>
          </cell>
        </row>
        <row r="281">
          <cell r="A281" t="str">
            <v>C070</v>
          </cell>
        </row>
        <row r="282">
          <cell r="A282" t="str">
            <v>C078</v>
          </cell>
        </row>
        <row r="283">
          <cell r="A283" t="str">
            <v>C079</v>
          </cell>
        </row>
        <row r="284">
          <cell r="A284" t="str">
            <v>C086</v>
          </cell>
        </row>
        <row r="285">
          <cell r="A285" t="str">
            <v>C087</v>
          </cell>
        </row>
        <row r="286">
          <cell r="A286" t="str">
            <v>C088</v>
          </cell>
        </row>
        <row r="287">
          <cell r="A287" t="str">
            <v>C091</v>
          </cell>
        </row>
        <row r="288">
          <cell r="A288" t="str">
            <v>C092</v>
          </cell>
        </row>
        <row r="289">
          <cell r="A289" t="str">
            <v>C094</v>
          </cell>
        </row>
        <row r="290">
          <cell r="A290" t="str">
            <v>C095</v>
          </cell>
        </row>
        <row r="291">
          <cell r="A291" t="str">
            <v>C096</v>
          </cell>
        </row>
        <row r="292">
          <cell r="A292" t="str">
            <v>C101</v>
          </cell>
        </row>
        <row r="293">
          <cell r="A293" t="str">
            <v>C102</v>
          </cell>
        </row>
        <row r="294">
          <cell r="A294" t="str">
            <v>C103</v>
          </cell>
        </row>
        <row r="295">
          <cell r="A295" t="str">
            <v>C104</v>
          </cell>
        </row>
        <row r="296">
          <cell r="A296" t="str">
            <v>C105</v>
          </cell>
        </row>
        <row r="297">
          <cell r="A297" t="str">
            <v>C106</v>
          </cell>
        </row>
        <row r="298">
          <cell r="A298" t="str">
            <v>C107</v>
          </cell>
        </row>
        <row r="299">
          <cell r="A299" t="str">
            <v>C108</v>
          </cell>
        </row>
        <row r="300">
          <cell r="A300" t="str">
            <v>C118</v>
          </cell>
        </row>
        <row r="301">
          <cell r="A301" t="str">
            <v>C121</v>
          </cell>
        </row>
        <row r="302">
          <cell r="A302" t="str">
            <v>C122</v>
          </cell>
        </row>
        <row r="303">
          <cell r="A303" t="str">
            <v>C123</v>
          </cell>
        </row>
        <row r="304">
          <cell r="A304" t="str">
            <v>C124</v>
          </cell>
        </row>
        <row r="305">
          <cell r="A305" t="str">
            <v>C125</v>
          </cell>
        </row>
        <row r="306">
          <cell r="A306" t="str">
            <v>C127</v>
          </cell>
        </row>
        <row r="307">
          <cell r="A307" t="str">
            <v>C128</v>
          </cell>
        </row>
        <row r="308">
          <cell r="A308" t="str">
            <v>C132</v>
          </cell>
        </row>
        <row r="309">
          <cell r="A309" t="str">
            <v>C203</v>
          </cell>
        </row>
        <row r="310">
          <cell r="A310" t="str">
            <v>C204</v>
          </cell>
        </row>
        <row r="311">
          <cell r="A311" t="str">
            <v>C205</v>
          </cell>
        </row>
        <row r="312">
          <cell r="A312" t="str">
            <v>C206</v>
          </cell>
        </row>
        <row r="313">
          <cell r="A313" t="str">
            <v>C209</v>
          </cell>
        </row>
        <row r="314">
          <cell r="A314" t="str">
            <v>C213</v>
          </cell>
        </row>
        <row r="315">
          <cell r="A315" t="str">
            <v>C246</v>
          </cell>
        </row>
        <row r="316">
          <cell r="A316" t="str">
            <v>C248</v>
          </cell>
        </row>
        <row r="317">
          <cell r="A317" t="str">
            <v>C249</v>
          </cell>
        </row>
        <row r="318">
          <cell r="A318" t="str">
            <v>C251</v>
          </cell>
        </row>
        <row r="319">
          <cell r="A319" t="str">
            <v>C252</v>
          </cell>
        </row>
        <row r="320">
          <cell r="A320" t="str">
            <v>C255</v>
          </cell>
        </row>
        <row r="321">
          <cell r="A321" t="str">
            <v>C258</v>
          </cell>
        </row>
        <row r="322">
          <cell r="A322" t="str">
            <v>C259</v>
          </cell>
        </row>
        <row r="323">
          <cell r="A323" t="str">
            <v>C262</v>
          </cell>
        </row>
        <row r="324">
          <cell r="A324" t="str">
            <v>C284</v>
          </cell>
        </row>
        <row r="325">
          <cell r="A325" t="str">
            <v>C288</v>
          </cell>
        </row>
        <row r="326">
          <cell r="A326" t="str">
            <v>C290</v>
          </cell>
        </row>
        <row r="327">
          <cell r="A327" t="str">
            <v>C294</v>
          </cell>
        </row>
        <row r="328">
          <cell r="A328" t="str">
            <v>C295</v>
          </cell>
        </row>
      </sheetData>
      <sheetData sheetId="6" refreshError="1">
        <row r="1">
          <cell r="A1" t="str">
            <v>CÓDIGO</v>
          </cell>
          <cell r="B1" t="str">
            <v>INSUMO</v>
          </cell>
          <cell r="C1" t="str">
            <v>UNID</v>
          </cell>
          <cell r="D1" t="str">
            <v>CLS</v>
          </cell>
          <cell r="E1" t="str">
            <v>COTAÇÃO</v>
          </cell>
          <cell r="F1" t="str">
            <v>CUN IMP</v>
          </cell>
          <cell r="G1" t="str">
            <v>COTAÇÕES</v>
          </cell>
        </row>
        <row r="2">
          <cell r="A2" t="str">
            <v>10101</v>
          </cell>
        </row>
        <row r="3">
          <cell r="A3" t="str">
            <v>10106</v>
          </cell>
        </row>
        <row r="4">
          <cell r="A4" t="str">
            <v>10110</v>
          </cell>
        </row>
        <row r="5">
          <cell r="A5" t="str">
            <v>10111</v>
          </cell>
        </row>
        <row r="6">
          <cell r="A6" t="str">
            <v>10113</v>
          </cell>
        </row>
        <row r="7">
          <cell r="A7" t="str">
            <v>10115</v>
          </cell>
        </row>
        <row r="8">
          <cell r="A8" t="str">
            <v>10118</v>
          </cell>
        </row>
        <row r="9">
          <cell r="A9" t="str">
            <v>10120</v>
          </cell>
        </row>
        <row r="10">
          <cell r="A10" t="str">
            <v>10121</v>
          </cell>
        </row>
        <row r="11">
          <cell r="A11" t="str">
            <v>10128</v>
          </cell>
        </row>
        <row r="12">
          <cell r="A12" t="str">
            <v>10130</v>
          </cell>
        </row>
        <row r="13">
          <cell r="A13" t="str">
            <v>10139</v>
          </cell>
        </row>
        <row r="14">
          <cell r="A14" t="str">
            <v>10140</v>
          </cell>
        </row>
        <row r="15">
          <cell r="A15" t="str">
            <v>10143</v>
          </cell>
        </row>
        <row r="16">
          <cell r="A16" t="str">
            <v>10144</v>
          </cell>
        </row>
        <row r="17">
          <cell r="A17" t="str">
            <v>10146</v>
          </cell>
        </row>
        <row r="18">
          <cell r="A18" t="str">
            <v>10149</v>
          </cell>
        </row>
        <row r="19">
          <cell r="A19" t="str">
            <v>10152</v>
          </cell>
        </row>
        <row r="20">
          <cell r="A20" t="str">
            <v>20372</v>
          </cell>
        </row>
        <row r="21">
          <cell r="A21" t="str">
            <v>20379</v>
          </cell>
        </row>
        <row r="22">
          <cell r="A22" t="str">
            <v>20380</v>
          </cell>
        </row>
        <row r="23">
          <cell r="A23" t="str">
            <v>20384</v>
          </cell>
        </row>
        <row r="24">
          <cell r="A24" t="str">
            <v>20385</v>
          </cell>
        </row>
        <row r="25">
          <cell r="A25" t="str">
            <v>20399</v>
          </cell>
        </row>
        <row r="26">
          <cell r="A26" t="str">
            <v>20400</v>
          </cell>
        </row>
        <row r="27">
          <cell r="A27" t="str">
            <v>20503</v>
          </cell>
        </row>
        <row r="28">
          <cell r="A28" t="str">
            <v>20505</v>
          </cell>
        </row>
        <row r="29">
          <cell r="A29" t="str">
            <v>20508</v>
          </cell>
        </row>
        <row r="30">
          <cell r="A30" t="str">
            <v>20509</v>
          </cell>
        </row>
        <row r="31">
          <cell r="A31" t="str">
            <v>20510</v>
          </cell>
        </row>
        <row r="32">
          <cell r="A32" t="str">
            <v>20517</v>
          </cell>
        </row>
        <row r="33">
          <cell r="A33" t="str">
            <v>20522</v>
          </cell>
        </row>
        <row r="34">
          <cell r="A34" t="str">
            <v>20579</v>
          </cell>
        </row>
        <row r="35">
          <cell r="A35" t="str">
            <v>21009</v>
          </cell>
        </row>
        <row r="36">
          <cell r="A36" t="str">
            <v>21016</v>
          </cell>
        </row>
        <row r="37">
          <cell r="A37" t="str">
            <v>21030</v>
          </cell>
        </row>
        <row r="38">
          <cell r="A38" t="str">
            <v>21032</v>
          </cell>
        </row>
        <row r="39">
          <cell r="A39" t="str">
            <v>21103</v>
          </cell>
        </row>
        <row r="40">
          <cell r="A40" t="str">
            <v>21208</v>
          </cell>
        </row>
        <row r="41">
          <cell r="A41" t="str">
            <v>21503</v>
          </cell>
        </row>
        <row r="42">
          <cell r="A42" t="str">
            <v>21517</v>
          </cell>
        </row>
        <row r="43">
          <cell r="A43" t="str">
            <v>21533</v>
          </cell>
        </row>
        <row r="44">
          <cell r="A44" t="str">
            <v>21534</v>
          </cell>
        </row>
        <row r="45">
          <cell r="A45" t="str">
            <v>21540</v>
          </cell>
        </row>
        <row r="46">
          <cell r="A46" t="str">
            <v>21545</v>
          </cell>
        </row>
        <row r="47">
          <cell r="A47" t="str">
            <v>21550</v>
          </cell>
        </row>
        <row r="48">
          <cell r="A48" t="str">
            <v>21555</v>
          </cell>
        </row>
        <row r="49">
          <cell r="A49" t="str">
            <v>21556</v>
          </cell>
        </row>
        <row r="50">
          <cell r="A50" t="str">
            <v>21557</v>
          </cell>
        </row>
        <row r="51">
          <cell r="A51" t="str">
            <v>21558</v>
          </cell>
        </row>
        <row r="52">
          <cell r="A52" t="str">
            <v>21559</v>
          </cell>
        </row>
        <row r="53">
          <cell r="A53" t="str">
            <v>21560</v>
          </cell>
        </row>
        <row r="54">
          <cell r="A54" t="str">
            <v>21561</v>
          </cell>
        </row>
        <row r="55">
          <cell r="A55" t="str">
            <v>23515</v>
          </cell>
        </row>
        <row r="56">
          <cell r="A56" t="str">
            <v>24019</v>
          </cell>
        </row>
        <row r="57">
          <cell r="A57" t="str">
            <v>24070</v>
          </cell>
        </row>
        <row r="58">
          <cell r="A58" t="str">
            <v>24072</v>
          </cell>
        </row>
        <row r="59">
          <cell r="A59" t="str">
            <v>24502</v>
          </cell>
        </row>
        <row r="60">
          <cell r="A60" t="str">
            <v>26549</v>
          </cell>
        </row>
        <row r="61">
          <cell r="A61" t="str">
            <v>26550</v>
          </cell>
        </row>
        <row r="62">
          <cell r="A62" t="str">
            <v>26560</v>
          </cell>
        </row>
        <row r="63">
          <cell r="A63" t="str">
            <v>26569</v>
          </cell>
        </row>
        <row r="64">
          <cell r="A64" t="str">
            <v>27001</v>
          </cell>
        </row>
        <row r="65">
          <cell r="A65" t="str">
            <v>27010</v>
          </cell>
        </row>
        <row r="66">
          <cell r="A66" t="str">
            <v>27504</v>
          </cell>
        </row>
        <row r="67">
          <cell r="A67" t="str">
            <v>27508</v>
          </cell>
        </row>
        <row r="68">
          <cell r="A68" t="str">
            <v>28001</v>
          </cell>
        </row>
        <row r="69">
          <cell r="A69" t="str">
            <v>28008</v>
          </cell>
        </row>
        <row r="70">
          <cell r="A70" t="str">
            <v>28011</v>
          </cell>
        </row>
        <row r="71">
          <cell r="A71" t="str">
            <v>30370</v>
          </cell>
        </row>
        <row r="72">
          <cell r="A72" t="str">
            <v>31010</v>
          </cell>
        </row>
        <row r="73">
          <cell r="A73" t="str">
            <v>31011</v>
          </cell>
        </row>
        <row r="74">
          <cell r="A74" t="str">
            <v>31012</v>
          </cell>
        </row>
        <row r="75">
          <cell r="A75" t="str">
            <v>34004</v>
          </cell>
        </row>
        <row r="76">
          <cell r="A76" t="str">
            <v>34103</v>
          </cell>
        </row>
        <row r="77">
          <cell r="A77" t="str">
            <v>34502</v>
          </cell>
        </row>
        <row r="78">
          <cell r="A78" t="str">
            <v>35003</v>
          </cell>
        </row>
        <row r="79">
          <cell r="A79" t="str">
            <v>35506</v>
          </cell>
        </row>
        <row r="80">
          <cell r="A80" t="str">
            <v>35507</v>
          </cell>
        </row>
        <row r="81">
          <cell r="A81" t="str">
            <v>35516</v>
          </cell>
        </row>
        <row r="82">
          <cell r="A82" t="str">
            <v>36003</v>
          </cell>
        </row>
        <row r="83">
          <cell r="A83" t="str">
            <v>36004</v>
          </cell>
        </row>
        <row r="84">
          <cell r="A84" t="str">
            <v>36005</v>
          </cell>
        </row>
        <row r="85">
          <cell r="A85" t="str">
            <v>36010</v>
          </cell>
        </row>
        <row r="86">
          <cell r="A86" t="str">
            <v>36011</v>
          </cell>
        </row>
        <row r="87">
          <cell r="A87" t="str">
            <v>36012</v>
          </cell>
        </row>
        <row r="88">
          <cell r="A88" t="str">
            <v>36013</v>
          </cell>
        </row>
        <row r="89">
          <cell r="A89" t="str">
            <v>36014</v>
          </cell>
        </row>
        <row r="90">
          <cell r="A90" t="str">
            <v>36015</v>
          </cell>
        </row>
        <row r="91">
          <cell r="A91" t="str">
            <v>36016</v>
          </cell>
        </row>
        <row r="92">
          <cell r="A92" t="str">
            <v>37010</v>
          </cell>
        </row>
        <row r="93">
          <cell r="A93" t="str">
            <v>37043</v>
          </cell>
        </row>
        <row r="94">
          <cell r="A94" t="str">
            <v>37514</v>
          </cell>
        </row>
        <row r="95">
          <cell r="A95" t="str">
            <v>37551</v>
          </cell>
        </row>
        <row r="96">
          <cell r="A96" t="str">
            <v>38001</v>
          </cell>
        </row>
        <row r="97">
          <cell r="A97" t="str">
            <v>38010</v>
          </cell>
        </row>
        <row r="98">
          <cell r="A98" t="str">
            <v>38013</v>
          </cell>
        </row>
        <row r="99">
          <cell r="A99" t="str">
            <v>38014</v>
          </cell>
        </row>
        <row r="100">
          <cell r="A100" t="str">
            <v>38022</v>
          </cell>
        </row>
        <row r="101">
          <cell r="A101" t="str">
            <v>38025</v>
          </cell>
        </row>
        <row r="102">
          <cell r="A102" t="str">
            <v>38509</v>
          </cell>
        </row>
        <row r="103">
          <cell r="A103" t="str">
            <v>38511</v>
          </cell>
        </row>
        <row r="104">
          <cell r="A104" t="str">
            <v>39001</v>
          </cell>
        </row>
        <row r="105">
          <cell r="A105" t="str">
            <v>39002</v>
          </cell>
        </row>
        <row r="106">
          <cell r="A106" t="str">
            <v>39013</v>
          </cell>
        </row>
        <row r="107">
          <cell r="A107" t="str">
            <v>39016</v>
          </cell>
        </row>
        <row r="108">
          <cell r="A108" t="str">
            <v>40101</v>
          </cell>
        </row>
        <row r="109">
          <cell r="A109" t="str">
            <v>40102</v>
          </cell>
        </row>
        <row r="110">
          <cell r="A110" t="str">
            <v>40103</v>
          </cell>
        </row>
        <row r="111">
          <cell r="A111" t="str">
            <v>40104</v>
          </cell>
        </row>
        <row r="112">
          <cell r="A112" t="str">
            <v>40501</v>
          </cell>
        </row>
        <row r="113">
          <cell r="A113" t="str">
            <v>40502</v>
          </cell>
        </row>
        <row r="114">
          <cell r="A114" t="str">
            <v>40503</v>
          </cell>
        </row>
        <row r="115">
          <cell r="A115" t="str">
            <v>40504</v>
          </cell>
        </row>
        <row r="116">
          <cell r="A116" t="str">
            <v>40505</v>
          </cell>
        </row>
        <row r="117">
          <cell r="A117" t="str">
            <v>40507</v>
          </cell>
        </row>
        <row r="118">
          <cell r="A118" t="str">
            <v>40508</v>
          </cell>
        </row>
        <row r="119">
          <cell r="A119" t="str">
            <v>40509</v>
          </cell>
        </row>
        <row r="120">
          <cell r="A120" t="str">
            <v>40510</v>
          </cell>
        </row>
        <row r="121">
          <cell r="A121" t="str">
            <v>40511</v>
          </cell>
        </row>
        <row r="122">
          <cell r="A122" t="str">
            <v>40512</v>
          </cell>
        </row>
        <row r="123">
          <cell r="A123" t="str">
            <v>40513</v>
          </cell>
        </row>
        <row r="124">
          <cell r="A124" t="str">
            <v>40514</v>
          </cell>
        </row>
        <row r="125">
          <cell r="A125" t="str">
            <v>41000</v>
          </cell>
        </row>
        <row r="126">
          <cell r="A126" t="str">
            <v>41001</v>
          </cell>
        </row>
        <row r="127">
          <cell r="A127" t="str">
            <v>41003</v>
          </cell>
        </row>
        <row r="128">
          <cell r="A128" t="str">
            <v>41501</v>
          </cell>
        </row>
        <row r="129">
          <cell r="A129" t="str">
            <v>47505</v>
          </cell>
        </row>
        <row r="130">
          <cell r="A130" t="str">
            <v>50101</v>
          </cell>
        </row>
        <row r="131">
          <cell r="A131" t="str">
            <v>50102</v>
          </cell>
        </row>
        <row r="132">
          <cell r="A132" t="str">
            <v>50103</v>
          </cell>
        </row>
        <row r="133">
          <cell r="A133" t="str">
            <v>50104</v>
          </cell>
        </row>
        <row r="134">
          <cell r="A134" t="str">
            <v>50105</v>
          </cell>
        </row>
        <row r="135">
          <cell r="A135" t="str">
            <v>50106</v>
          </cell>
        </row>
        <row r="136">
          <cell r="A136" t="str">
            <v>50107</v>
          </cell>
        </row>
        <row r="137">
          <cell r="A137" t="str">
            <v>50108</v>
          </cell>
        </row>
        <row r="138">
          <cell r="A138" t="str">
            <v>50109</v>
          </cell>
        </row>
        <row r="139">
          <cell r="A139" t="str">
            <v>50201</v>
          </cell>
        </row>
        <row r="140">
          <cell r="A140" t="str">
            <v>50202</v>
          </cell>
        </row>
        <row r="141">
          <cell r="A141" t="str">
            <v>50203</v>
          </cell>
        </row>
        <row r="142">
          <cell r="A142" t="str">
            <v>50204</v>
          </cell>
        </row>
        <row r="143">
          <cell r="A143" t="str">
            <v>50205</v>
          </cell>
        </row>
        <row r="144">
          <cell r="A144" t="str">
            <v>50206</v>
          </cell>
        </row>
        <row r="145">
          <cell r="A145" t="str">
            <v>50207</v>
          </cell>
        </row>
        <row r="146">
          <cell r="A146" t="str">
            <v>50208</v>
          </cell>
        </row>
        <row r="147">
          <cell r="A147" t="str">
            <v>50209</v>
          </cell>
        </row>
        <row r="148">
          <cell r="A148" t="str">
            <v>50210</v>
          </cell>
        </row>
        <row r="149">
          <cell r="A149" t="str">
            <v>50211</v>
          </cell>
        </row>
        <row r="150">
          <cell r="A150" t="str">
            <v>50212</v>
          </cell>
        </row>
        <row r="151">
          <cell r="A151" t="str">
            <v>50213</v>
          </cell>
        </row>
        <row r="152">
          <cell r="A152" t="str">
            <v>50214</v>
          </cell>
        </row>
        <row r="153">
          <cell r="A153" t="str">
            <v>50215</v>
          </cell>
        </row>
        <row r="154">
          <cell r="A154" t="str">
            <v>50216</v>
          </cell>
        </row>
        <row r="155">
          <cell r="A155" t="str">
            <v>50217</v>
          </cell>
        </row>
        <row r="156">
          <cell r="A156" t="str">
            <v>50218</v>
          </cell>
        </row>
        <row r="157">
          <cell r="A157" t="str">
            <v>50219</v>
          </cell>
        </row>
        <row r="158">
          <cell r="A158" t="str">
            <v>50220</v>
          </cell>
        </row>
        <row r="159">
          <cell r="A159" t="str">
            <v>50221</v>
          </cell>
        </row>
        <row r="160">
          <cell r="A160" t="str">
            <v>50222</v>
          </cell>
        </row>
        <row r="161">
          <cell r="A161" t="str">
            <v>50223</v>
          </cell>
        </row>
        <row r="162">
          <cell r="A162" t="str">
            <v>50224</v>
          </cell>
        </row>
        <row r="163">
          <cell r="A163" t="str">
            <v>50225</v>
          </cell>
        </row>
        <row r="164">
          <cell r="A164" t="str">
            <v>50226</v>
          </cell>
        </row>
        <row r="165">
          <cell r="A165" t="str">
            <v>50227</v>
          </cell>
        </row>
        <row r="166">
          <cell r="A166" t="str">
            <v>50228</v>
          </cell>
        </row>
        <row r="167">
          <cell r="A167" t="str">
            <v>50229</v>
          </cell>
        </row>
        <row r="168">
          <cell r="A168" t="str">
            <v>50230</v>
          </cell>
        </row>
        <row r="169">
          <cell r="A169" t="str">
            <v>50231</v>
          </cell>
        </row>
        <row r="170">
          <cell r="A170" t="str">
            <v>50232</v>
          </cell>
        </row>
        <row r="171">
          <cell r="A171" t="str">
            <v>50233</v>
          </cell>
        </row>
        <row r="172">
          <cell r="A172" t="str">
            <v>50234</v>
          </cell>
        </row>
        <row r="173">
          <cell r="A173" t="str">
            <v>50301</v>
          </cell>
        </row>
        <row r="174">
          <cell r="A174" t="str">
            <v>50302</v>
          </cell>
        </row>
        <row r="175">
          <cell r="A175" t="str">
            <v>50303</v>
          </cell>
        </row>
        <row r="176">
          <cell r="A176" t="str">
            <v>50304</v>
          </cell>
        </row>
        <row r="177">
          <cell r="A177" t="str">
            <v>50305</v>
          </cell>
        </row>
        <row r="178">
          <cell r="A178" t="str">
            <v>50306</v>
          </cell>
        </row>
        <row r="179">
          <cell r="A179" t="str">
            <v>50307</v>
          </cell>
        </row>
        <row r="180">
          <cell r="A180" t="str">
            <v>50308</v>
          </cell>
        </row>
        <row r="181">
          <cell r="A181" t="str">
            <v>50309</v>
          </cell>
        </row>
        <row r="182">
          <cell r="A182" t="str">
            <v>50310</v>
          </cell>
        </row>
        <row r="183">
          <cell r="A183" t="str">
            <v>50311</v>
          </cell>
        </row>
        <row r="184">
          <cell r="A184" t="str">
            <v>50312</v>
          </cell>
        </row>
        <row r="185">
          <cell r="A185" t="str">
            <v>50313</v>
          </cell>
        </row>
        <row r="186">
          <cell r="A186" t="str">
            <v>50314</v>
          </cell>
        </row>
        <row r="187">
          <cell r="A187" t="str">
            <v>50315</v>
          </cell>
        </row>
        <row r="188">
          <cell r="A188" t="str">
            <v>50316</v>
          </cell>
        </row>
        <row r="189">
          <cell r="A189" t="str">
            <v>50317</v>
          </cell>
        </row>
        <row r="190">
          <cell r="A190" t="str">
            <v>50318</v>
          </cell>
        </row>
        <row r="191">
          <cell r="A191" t="str">
            <v>50319</v>
          </cell>
        </row>
        <row r="192">
          <cell r="A192" t="str">
            <v>50320</v>
          </cell>
        </row>
        <row r="193">
          <cell r="A193" t="str">
            <v>50321</v>
          </cell>
        </row>
        <row r="194">
          <cell r="A194" t="str">
            <v>50322</v>
          </cell>
        </row>
        <row r="195">
          <cell r="A195" t="str">
            <v>50323</v>
          </cell>
        </row>
        <row r="196">
          <cell r="A196" t="str">
            <v>50324</v>
          </cell>
        </row>
        <row r="197">
          <cell r="A197" t="str">
            <v>50325</v>
          </cell>
        </row>
        <row r="198">
          <cell r="A198" t="str">
            <v>50401</v>
          </cell>
        </row>
        <row r="199">
          <cell r="A199" t="str">
            <v>50402</v>
          </cell>
        </row>
        <row r="200">
          <cell r="A200" t="str">
            <v>50403</v>
          </cell>
        </row>
        <row r="201">
          <cell r="A201" t="str">
            <v>50404</v>
          </cell>
        </row>
        <row r="202">
          <cell r="A202" t="str">
            <v>50405</v>
          </cell>
        </row>
        <row r="203">
          <cell r="A203" t="str">
            <v>50406</v>
          </cell>
        </row>
        <row r="204">
          <cell r="A204" t="str">
            <v>50407</v>
          </cell>
        </row>
        <row r="205">
          <cell r="A205" t="str">
            <v>50408</v>
          </cell>
        </row>
        <row r="206">
          <cell r="A206" t="str">
            <v>50409</v>
          </cell>
        </row>
        <row r="207">
          <cell r="A207" t="str">
            <v>50409a</v>
          </cell>
        </row>
        <row r="208">
          <cell r="A208" t="str">
            <v>50410</v>
          </cell>
        </row>
        <row r="209">
          <cell r="A209" t="str">
            <v>50411</v>
          </cell>
        </row>
        <row r="210">
          <cell r="A210" t="str">
            <v>50412</v>
          </cell>
        </row>
        <row r="211">
          <cell r="A211" t="str">
            <v>50413</v>
          </cell>
        </row>
        <row r="212">
          <cell r="A212" t="str">
            <v>50414</v>
          </cell>
        </row>
        <row r="213">
          <cell r="A213" t="str">
            <v>50415</v>
          </cell>
        </row>
        <row r="214">
          <cell r="A214" t="str">
            <v>50416</v>
          </cell>
        </row>
        <row r="215">
          <cell r="A215" t="str">
            <v>50500</v>
          </cell>
        </row>
        <row r="216">
          <cell r="A216" t="str">
            <v>50502</v>
          </cell>
        </row>
        <row r="217">
          <cell r="A217" t="str">
            <v>50503</v>
          </cell>
        </row>
        <row r="218">
          <cell r="A218" t="str">
            <v>50504</v>
          </cell>
        </row>
        <row r="219">
          <cell r="A219" t="str">
            <v>60503</v>
          </cell>
        </row>
        <row r="220">
          <cell r="A220" t="str">
            <v>60504</v>
          </cell>
        </row>
        <row r="221">
          <cell r="A221" t="str">
            <v>60505</v>
          </cell>
        </row>
        <row r="222">
          <cell r="A222" t="str">
            <v>60507</v>
          </cell>
        </row>
        <row r="223">
          <cell r="A223" t="str">
            <v>60508</v>
          </cell>
        </row>
        <row r="224">
          <cell r="A224" t="str">
            <v>60510</v>
          </cell>
        </row>
        <row r="225">
          <cell r="A225" t="str">
            <v>60511</v>
          </cell>
        </row>
        <row r="226">
          <cell r="A226" t="str">
            <v>60512</v>
          </cell>
        </row>
        <row r="227">
          <cell r="A227" t="str">
            <v>60514</v>
          </cell>
        </row>
        <row r="228">
          <cell r="A228" t="str">
            <v>60515</v>
          </cell>
        </row>
        <row r="229">
          <cell r="A229" t="str">
            <v>60516</v>
          </cell>
        </row>
        <row r="230">
          <cell r="A230" t="str">
            <v>60517</v>
          </cell>
        </row>
        <row r="231">
          <cell r="A231" t="str">
            <v>60518</v>
          </cell>
        </row>
        <row r="232">
          <cell r="A232" t="str">
            <v>60519</v>
          </cell>
        </row>
        <row r="233">
          <cell r="A233" t="str">
            <v>60520</v>
          </cell>
        </row>
        <row r="234">
          <cell r="A234" t="str">
            <v>62530</v>
          </cell>
        </row>
        <row r="235">
          <cell r="A235" t="str">
            <v>62543</v>
          </cell>
        </row>
        <row r="236">
          <cell r="A236" t="str">
            <v>64001</v>
          </cell>
        </row>
        <row r="237">
          <cell r="A237" t="str">
            <v>64010</v>
          </cell>
        </row>
        <row r="238">
          <cell r="A238" t="str">
            <v>64504</v>
          </cell>
        </row>
        <row r="239">
          <cell r="A239" t="str">
            <v>65501</v>
          </cell>
        </row>
        <row r="240">
          <cell r="A240" t="str">
            <v>65502</v>
          </cell>
        </row>
        <row r="241">
          <cell r="A241" t="str">
            <v>65507</v>
          </cell>
        </row>
        <row r="242">
          <cell r="A242" t="str">
            <v>65508</v>
          </cell>
        </row>
        <row r="243">
          <cell r="A243" t="str">
            <v>65509</v>
          </cell>
        </row>
        <row r="244">
          <cell r="A244" t="str">
            <v>65511</v>
          </cell>
        </row>
        <row r="245">
          <cell r="A245" t="str">
            <v>65512</v>
          </cell>
        </row>
        <row r="246">
          <cell r="A246" t="str">
            <v>65513</v>
          </cell>
        </row>
        <row r="247">
          <cell r="A247" t="str">
            <v>65514</v>
          </cell>
        </row>
        <row r="248">
          <cell r="A248" t="str">
            <v>65515</v>
          </cell>
        </row>
        <row r="249">
          <cell r="A249" t="str">
            <v>65516</v>
          </cell>
        </row>
        <row r="250">
          <cell r="A250" t="str">
            <v>65517</v>
          </cell>
        </row>
        <row r="251">
          <cell r="A251" t="str">
            <v>66009</v>
          </cell>
        </row>
        <row r="252">
          <cell r="A252" t="str">
            <v>66010</v>
          </cell>
        </row>
        <row r="253">
          <cell r="A253" t="str">
            <v>66013</v>
          </cell>
        </row>
        <row r="254">
          <cell r="A254" t="str">
            <v>66015</v>
          </cell>
        </row>
        <row r="255">
          <cell r="A255" t="str">
            <v>66016</v>
          </cell>
        </row>
        <row r="256">
          <cell r="A256" t="str">
            <v>66017</v>
          </cell>
        </row>
        <row r="257">
          <cell r="A257" t="str">
            <v>69502</v>
          </cell>
        </row>
        <row r="258">
          <cell r="A258" t="str">
            <v>69503</v>
          </cell>
        </row>
        <row r="259">
          <cell r="A259" t="str">
            <v>69506</v>
          </cell>
        </row>
        <row r="260">
          <cell r="A260" t="str">
            <v>69509</v>
          </cell>
        </row>
        <row r="261">
          <cell r="A261" t="str">
            <v>69510</v>
          </cell>
        </row>
        <row r="262">
          <cell r="A262" t="str">
            <v>69512</v>
          </cell>
        </row>
        <row r="263">
          <cell r="A263" t="str">
            <v>69515</v>
          </cell>
        </row>
        <row r="264">
          <cell r="A264" t="str">
            <v>69517</v>
          </cell>
        </row>
        <row r="265">
          <cell r="A265" t="str">
            <v>69520</v>
          </cell>
        </row>
        <row r="266">
          <cell r="A266" t="str">
            <v>70101</v>
          </cell>
        </row>
        <row r="267">
          <cell r="A267" t="str">
            <v>70201</v>
          </cell>
        </row>
        <row r="268">
          <cell r="A268" t="str">
            <v>70301</v>
          </cell>
        </row>
        <row r="269">
          <cell r="A269" t="str">
            <v>70302</v>
          </cell>
        </row>
        <row r="270">
          <cell r="A270" t="str">
            <v>70303</v>
          </cell>
        </row>
        <row r="271">
          <cell r="A271" t="str">
            <v>70304</v>
          </cell>
        </row>
        <row r="272">
          <cell r="A272" t="str">
            <v>70305</v>
          </cell>
        </row>
        <row r="273">
          <cell r="A273" t="str">
            <v>70306</v>
          </cell>
        </row>
        <row r="274">
          <cell r="A274" t="str">
            <v>70307</v>
          </cell>
        </row>
        <row r="275">
          <cell r="A275" t="str">
            <v>80102</v>
          </cell>
        </row>
        <row r="276">
          <cell r="A276" t="str">
            <v>80103</v>
          </cell>
        </row>
        <row r="277">
          <cell r="A277" t="str">
            <v>80108</v>
          </cell>
        </row>
        <row r="278">
          <cell r="A278" t="str">
            <v>80114</v>
          </cell>
        </row>
        <row r="279">
          <cell r="A279" t="str">
            <v>80115</v>
          </cell>
        </row>
        <row r="280">
          <cell r="A280" t="str">
            <v>80132</v>
          </cell>
        </row>
        <row r="281">
          <cell r="A281" t="str">
            <v>80136</v>
          </cell>
        </row>
        <row r="282">
          <cell r="A282" t="str">
            <v>80144</v>
          </cell>
        </row>
        <row r="283">
          <cell r="A283" t="str">
            <v>80169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"/>
      <sheetName val="resumo"/>
      <sheetName val="central"/>
      <sheetName val="b1"/>
      <sheetName val="b2"/>
      <sheetName val="b3"/>
      <sheetName val="b4"/>
      <sheetName val="frentes"/>
      <sheetName val="aloj"/>
      <sheetName val="lote B"/>
      <sheetName val="G-REV_C"/>
      <sheetName val="BDI"/>
      <sheetName val="Encargos Sociais"/>
      <sheetName val="Plan1 (2)"/>
      <sheetName val="Indireto - 40 meses"/>
      <sheetName val="Plan1"/>
      <sheetName val="Sal"/>
      <sheetName val="Gráfico MO"/>
      <sheetName val="Bens Duráveis"/>
      <sheetName val="2"/>
      <sheetName val="3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B4" t="str">
            <v>Ajudante</v>
          </cell>
          <cell r="C4">
            <v>1.95</v>
          </cell>
          <cell r="D4">
            <v>1.1100000000000001</v>
          </cell>
          <cell r="E4">
            <v>0.94</v>
          </cell>
          <cell r="F4">
            <v>0.87</v>
          </cell>
          <cell r="G4">
            <v>0.94</v>
          </cell>
        </row>
        <row r="5">
          <cell r="B5" t="str">
            <v>Ajudante (Carga e Descarga)</v>
          </cell>
          <cell r="C5">
            <v>1.95</v>
          </cell>
          <cell r="D5">
            <v>1.1100000000000001</v>
          </cell>
          <cell r="E5">
            <v>0.94</v>
          </cell>
          <cell r="F5">
            <v>0.87</v>
          </cell>
          <cell r="G5">
            <v>0.94</v>
          </cell>
        </row>
        <row r="6">
          <cell r="B6" t="str">
            <v>Almoxarife</v>
          </cell>
          <cell r="C6">
            <v>5</v>
          </cell>
          <cell r="D6">
            <v>2.84</v>
          </cell>
          <cell r="E6">
            <v>2.44</v>
          </cell>
          <cell r="F6">
            <v>2.6093636363636361</v>
          </cell>
          <cell r="G6">
            <v>2.61</v>
          </cell>
        </row>
        <row r="7">
          <cell r="B7" t="str">
            <v>Analista de sistema</v>
          </cell>
          <cell r="C7">
            <v>3380.64</v>
          </cell>
          <cell r="D7">
            <v>1917.44</v>
          </cell>
          <cell r="E7">
            <v>1498</v>
          </cell>
          <cell r="F7">
            <v>1498</v>
          </cell>
          <cell r="G7">
            <v>1498</v>
          </cell>
        </row>
        <row r="8">
          <cell r="B8" t="str">
            <v>Apontador</v>
          </cell>
          <cell r="C8">
            <v>3.2</v>
          </cell>
          <cell r="D8">
            <v>1.81</v>
          </cell>
          <cell r="E8">
            <v>1.56</v>
          </cell>
          <cell r="F8">
            <v>1.0441363636363636</v>
          </cell>
          <cell r="G8">
            <v>1.68</v>
          </cell>
        </row>
        <row r="9">
          <cell r="B9" t="str">
            <v>Assist. de Rede</v>
          </cell>
          <cell r="C9">
            <v>1500</v>
          </cell>
          <cell r="D9">
            <v>850.77</v>
          </cell>
          <cell r="E9">
            <v>664.21</v>
          </cell>
          <cell r="F9">
            <v>664.21</v>
          </cell>
          <cell r="G9">
            <v>664.21</v>
          </cell>
        </row>
        <row r="10">
          <cell r="B10" t="str">
            <v>Assist. de Engenharia</v>
          </cell>
          <cell r="C10">
            <v>3380.64</v>
          </cell>
          <cell r="D10">
            <v>1917.44</v>
          </cell>
          <cell r="E10">
            <v>1498</v>
          </cell>
          <cell r="F10">
            <v>1500</v>
          </cell>
          <cell r="G10">
            <v>1500</v>
          </cell>
        </row>
        <row r="11">
          <cell r="B11" t="str">
            <v>Orçamentista</v>
          </cell>
          <cell r="F11">
            <v>1500</v>
          </cell>
          <cell r="G11">
            <v>1500</v>
          </cell>
        </row>
        <row r="12">
          <cell r="B12" t="str">
            <v>Assist. Financeiro</v>
          </cell>
          <cell r="C12">
            <v>4858.3599999999997</v>
          </cell>
          <cell r="D12">
            <v>2755.58</v>
          </cell>
          <cell r="E12">
            <v>1498</v>
          </cell>
          <cell r="F12">
            <v>1498</v>
          </cell>
          <cell r="G12">
            <v>1498</v>
          </cell>
        </row>
        <row r="13">
          <cell r="B13" t="str">
            <v>Assistente Social</v>
          </cell>
          <cell r="C13">
            <v>1433.7</v>
          </cell>
          <cell r="D13">
            <v>813.17</v>
          </cell>
          <cell r="E13">
            <v>961</v>
          </cell>
          <cell r="F13">
            <v>961</v>
          </cell>
          <cell r="G13">
            <v>961</v>
          </cell>
        </row>
        <row r="14">
          <cell r="B14" t="str">
            <v>Assistente técnico I</v>
          </cell>
          <cell r="C14">
            <v>1805.4</v>
          </cell>
          <cell r="D14">
            <v>1023.99</v>
          </cell>
          <cell r="E14">
            <v>961</v>
          </cell>
          <cell r="F14">
            <v>961</v>
          </cell>
          <cell r="G14">
            <v>961</v>
          </cell>
        </row>
        <row r="15">
          <cell r="B15" t="str">
            <v>Aux. de arquivo</v>
          </cell>
          <cell r="C15">
            <v>485.92</v>
          </cell>
          <cell r="D15">
            <v>275.61</v>
          </cell>
          <cell r="E15">
            <v>204</v>
          </cell>
          <cell r="F15">
            <v>204</v>
          </cell>
          <cell r="G15">
            <v>204</v>
          </cell>
        </row>
        <row r="16">
          <cell r="B16" t="str">
            <v>Aux. de pessoal</v>
          </cell>
          <cell r="C16">
            <v>3.2</v>
          </cell>
          <cell r="D16">
            <v>1.81</v>
          </cell>
          <cell r="E16">
            <v>1.56</v>
          </cell>
          <cell r="F16">
            <v>1.5576363636363637</v>
          </cell>
          <cell r="G16">
            <v>1.68</v>
          </cell>
        </row>
        <row r="17">
          <cell r="B17" t="str">
            <v>Aux. Financeiro</v>
          </cell>
          <cell r="C17">
            <v>878.63</v>
          </cell>
          <cell r="D17">
            <v>498.34</v>
          </cell>
          <cell r="E17">
            <v>749</v>
          </cell>
          <cell r="F17">
            <v>749</v>
          </cell>
          <cell r="G17">
            <v>749</v>
          </cell>
        </row>
        <row r="18">
          <cell r="B18" t="str">
            <v>Aux. Laboratório</v>
          </cell>
          <cell r="C18">
            <v>3.2</v>
          </cell>
          <cell r="D18">
            <v>1.81</v>
          </cell>
          <cell r="E18">
            <v>1.56</v>
          </cell>
          <cell r="F18">
            <v>1.56</v>
          </cell>
          <cell r="G18">
            <v>1.68</v>
          </cell>
        </row>
        <row r="19">
          <cell r="B19" t="str">
            <v>Aux. Segurança</v>
          </cell>
          <cell r="C19">
            <v>3.2</v>
          </cell>
          <cell r="D19">
            <v>1.81</v>
          </cell>
          <cell r="E19">
            <v>1.56</v>
          </cell>
          <cell r="F19">
            <v>1.56</v>
          </cell>
          <cell r="G19">
            <v>1.68</v>
          </cell>
        </row>
        <row r="20">
          <cell r="B20" t="str">
            <v>Cadista</v>
          </cell>
          <cell r="F20">
            <v>1000</v>
          </cell>
          <cell r="G20">
            <v>1000</v>
          </cell>
        </row>
        <row r="21">
          <cell r="B21" t="str">
            <v>Aux. técnico</v>
          </cell>
          <cell r="C21">
            <v>933.11</v>
          </cell>
          <cell r="D21">
            <v>529.24</v>
          </cell>
          <cell r="E21">
            <v>749</v>
          </cell>
          <cell r="F21">
            <v>342.68</v>
          </cell>
          <cell r="G21">
            <v>749</v>
          </cell>
        </row>
        <row r="22">
          <cell r="B22" t="str">
            <v>Aux. Serv. Gerais</v>
          </cell>
          <cell r="F22">
            <v>342.68</v>
          </cell>
          <cell r="G22">
            <v>342.68</v>
          </cell>
        </row>
        <row r="23">
          <cell r="B23" t="str">
            <v>Aux.almoxarifado</v>
          </cell>
          <cell r="C23">
            <v>3.67</v>
          </cell>
          <cell r="D23">
            <v>2.08</v>
          </cell>
          <cell r="E23">
            <v>3.4045454545454548</v>
          </cell>
          <cell r="F23">
            <v>1.5576363636363637</v>
          </cell>
          <cell r="G23">
            <v>3.4</v>
          </cell>
        </row>
        <row r="24">
          <cell r="B24" t="str">
            <v>Auxiliar de Topografia</v>
          </cell>
          <cell r="C24">
            <v>3.2</v>
          </cell>
          <cell r="D24">
            <v>1.81</v>
          </cell>
          <cell r="E24">
            <v>0.94</v>
          </cell>
          <cell r="F24">
            <v>0.94</v>
          </cell>
          <cell r="G24">
            <v>1.68</v>
          </cell>
        </row>
        <row r="25">
          <cell r="B25" t="str">
            <v>Carpinteiro</v>
          </cell>
          <cell r="C25">
            <v>3.2</v>
          </cell>
          <cell r="D25">
            <v>1.81</v>
          </cell>
          <cell r="E25">
            <v>1.56</v>
          </cell>
          <cell r="F25">
            <v>1.5576363636363637</v>
          </cell>
          <cell r="G25">
            <v>1.68</v>
          </cell>
        </row>
        <row r="26">
          <cell r="B26" t="str">
            <v>Chefe Administrativo</v>
          </cell>
          <cell r="C26">
            <v>3919.9999999999995</v>
          </cell>
          <cell r="D26">
            <v>2223.36</v>
          </cell>
          <cell r="E26">
            <v>2244</v>
          </cell>
          <cell r="F26">
            <v>2244</v>
          </cell>
          <cell r="G26">
            <v>2244</v>
          </cell>
        </row>
        <row r="27">
          <cell r="B27" t="str">
            <v>Chefe de Laboratório</v>
          </cell>
          <cell r="C27">
            <v>3919.9999999999995</v>
          </cell>
          <cell r="D27">
            <v>2223.36</v>
          </cell>
          <cell r="E27">
            <v>2244</v>
          </cell>
          <cell r="F27">
            <v>956.9</v>
          </cell>
          <cell r="G27">
            <v>2244</v>
          </cell>
        </row>
        <row r="28">
          <cell r="B28" t="str">
            <v>Chefe de Materiais</v>
          </cell>
          <cell r="C28">
            <v>3919.9999999999995</v>
          </cell>
          <cell r="D28">
            <v>2223.36</v>
          </cell>
          <cell r="E28">
            <v>2244</v>
          </cell>
          <cell r="F28">
            <v>2244</v>
          </cell>
          <cell r="G28">
            <v>2244</v>
          </cell>
        </row>
        <row r="29">
          <cell r="B29" t="str">
            <v>Eng. de Medição</v>
          </cell>
          <cell r="C29">
            <v>4804.05</v>
          </cell>
          <cell r="D29">
            <v>2724.77</v>
          </cell>
          <cell r="E29">
            <v>2312</v>
          </cell>
          <cell r="F29">
            <v>2500</v>
          </cell>
          <cell r="G29">
            <v>2500</v>
          </cell>
        </row>
        <row r="30">
          <cell r="B30" t="str">
            <v>Chefe S. Pessoal</v>
          </cell>
          <cell r="C30">
            <v>3919.9999999999995</v>
          </cell>
          <cell r="D30">
            <v>2223.36</v>
          </cell>
          <cell r="E30">
            <v>2244</v>
          </cell>
          <cell r="F30">
            <v>2000</v>
          </cell>
          <cell r="G30">
            <v>2244</v>
          </cell>
        </row>
        <row r="31">
          <cell r="B31" t="str">
            <v>Comprador</v>
          </cell>
          <cell r="C31">
            <v>7.26</v>
          </cell>
          <cell r="D31">
            <v>4.12</v>
          </cell>
          <cell r="E31">
            <v>4.3681818181818182</v>
          </cell>
          <cell r="F31">
            <v>4.3681818181818182</v>
          </cell>
          <cell r="G31">
            <v>4.37</v>
          </cell>
        </row>
        <row r="32">
          <cell r="B32" t="str">
            <v>Contador</v>
          </cell>
          <cell r="C32">
            <v>4115.74</v>
          </cell>
          <cell r="D32">
            <v>2334.38</v>
          </cell>
          <cell r="E32">
            <v>2244</v>
          </cell>
          <cell r="F32">
            <v>2244</v>
          </cell>
          <cell r="G32">
            <v>2244</v>
          </cell>
        </row>
        <row r="33">
          <cell r="B33" t="str">
            <v>Contínuo</v>
          </cell>
          <cell r="F33">
            <v>1.0441363636363636</v>
          </cell>
          <cell r="G33">
            <v>0.94</v>
          </cell>
        </row>
        <row r="34">
          <cell r="B34" t="str">
            <v>Coord. Desenv. Proj.</v>
          </cell>
          <cell r="C34">
            <v>7300</v>
          </cell>
          <cell r="D34">
            <v>4140.43</v>
          </cell>
          <cell r="E34">
            <v>2312</v>
          </cell>
          <cell r="F34">
            <v>2312</v>
          </cell>
          <cell r="G34">
            <v>2312</v>
          </cell>
        </row>
        <row r="35">
          <cell r="B35" t="str">
            <v>Coord. Topografia</v>
          </cell>
          <cell r="C35">
            <v>7300</v>
          </cell>
          <cell r="D35">
            <v>4140.43</v>
          </cell>
          <cell r="E35">
            <v>2312</v>
          </cell>
          <cell r="F35">
            <v>2312</v>
          </cell>
          <cell r="G35">
            <v>2312</v>
          </cell>
        </row>
        <row r="36">
          <cell r="B36" t="str">
            <v>Copeira</v>
          </cell>
          <cell r="C36">
            <v>2.21</v>
          </cell>
          <cell r="D36">
            <v>1.25</v>
          </cell>
          <cell r="E36">
            <v>1.01</v>
          </cell>
          <cell r="F36">
            <v>1.0441363636363636</v>
          </cell>
          <cell r="G36">
            <v>0.94</v>
          </cell>
        </row>
        <row r="37">
          <cell r="B37" t="str">
            <v>Desenhista Projetista</v>
          </cell>
          <cell r="C37">
            <v>3219.64</v>
          </cell>
          <cell r="D37">
            <v>1826.12</v>
          </cell>
          <cell r="E37">
            <v>1498</v>
          </cell>
          <cell r="F37">
            <v>1498</v>
          </cell>
          <cell r="G37">
            <v>1498</v>
          </cell>
        </row>
        <row r="38">
          <cell r="B38" t="str">
            <v>Eletricista</v>
          </cell>
          <cell r="C38">
            <v>3.2</v>
          </cell>
          <cell r="D38">
            <v>1.81</v>
          </cell>
          <cell r="E38">
            <v>1.81</v>
          </cell>
          <cell r="F38">
            <v>1.81</v>
          </cell>
          <cell r="G38">
            <v>1.9</v>
          </cell>
        </row>
        <row r="39">
          <cell r="B39" t="str">
            <v>Enc.Serv.Gerais</v>
          </cell>
          <cell r="C39">
            <v>3380.64</v>
          </cell>
          <cell r="D39">
            <v>1917.44</v>
          </cell>
          <cell r="E39">
            <v>1498</v>
          </cell>
          <cell r="F39">
            <v>510.88</v>
          </cell>
          <cell r="G39">
            <v>1498</v>
          </cell>
        </row>
        <row r="40">
          <cell r="B40" t="str">
            <v>Encanador</v>
          </cell>
          <cell r="C40">
            <v>3.2</v>
          </cell>
          <cell r="D40">
            <v>1.81</v>
          </cell>
          <cell r="E40">
            <v>1.81</v>
          </cell>
          <cell r="F40">
            <v>1.81</v>
          </cell>
          <cell r="G40">
            <v>1.9</v>
          </cell>
        </row>
        <row r="41">
          <cell r="B41" t="str">
            <v>Encarregado Comercial</v>
          </cell>
          <cell r="C41">
            <v>3380.64</v>
          </cell>
          <cell r="D41">
            <v>1917.44</v>
          </cell>
          <cell r="E41">
            <v>1498</v>
          </cell>
          <cell r="F41">
            <v>1498</v>
          </cell>
          <cell r="G41">
            <v>1498</v>
          </cell>
        </row>
        <row r="42">
          <cell r="B42" t="str">
            <v>Encarregado de Apropriação</v>
          </cell>
          <cell r="C42">
            <v>3380.64</v>
          </cell>
          <cell r="D42">
            <v>1917.44</v>
          </cell>
          <cell r="E42">
            <v>1498</v>
          </cell>
          <cell r="F42">
            <v>1498</v>
          </cell>
          <cell r="G42">
            <v>1498</v>
          </cell>
        </row>
        <row r="43">
          <cell r="B43" t="str">
            <v>Encarregado de Transportes</v>
          </cell>
          <cell r="C43">
            <v>3380.64</v>
          </cell>
          <cell r="D43">
            <v>1917.44</v>
          </cell>
          <cell r="E43">
            <v>1498</v>
          </cell>
          <cell r="F43">
            <v>1498</v>
          </cell>
          <cell r="G43">
            <v>1498</v>
          </cell>
        </row>
        <row r="44">
          <cell r="B44" t="str">
            <v>Encarregado de Produção</v>
          </cell>
          <cell r="C44">
            <v>3380.64</v>
          </cell>
          <cell r="D44">
            <v>1917.44</v>
          </cell>
          <cell r="E44">
            <v>1498</v>
          </cell>
          <cell r="F44">
            <v>1498</v>
          </cell>
          <cell r="G44">
            <v>1100</v>
          </cell>
        </row>
        <row r="45">
          <cell r="B45" t="str">
            <v>Mestre de Obras</v>
          </cell>
          <cell r="C45">
            <v>3380.64</v>
          </cell>
          <cell r="D45">
            <v>1917.44</v>
          </cell>
          <cell r="E45">
            <v>2244</v>
          </cell>
          <cell r="F45">
            <v>3500</v>
          </cell>
          <cell r="G45">
            <v>2500</v>
          </cell>
        </row>
        <row r="46">
          <cell r="B46" t="str">
            <v>Enc. Frente Serviço</v>
          </cell>
          <cell r="E46">
            <v>838.2</v>
          </cell>
          <cell r="F46">
            <v>2000</v>
          </cell>
          <cell r="G46">
            <v>2000</v>
          </cell>
        </row>
        <row r="47">
          <cell r="B47" t="str">
            <v>Enc. Financeiro</v>
          </cell>
          <cell r="E47">
            <v>1498</v>
          </cell>
          <cell r="F47">
            <v>1000</v>
          </cell>
          <cell r="G47">
            <v>1498</v>
          </cell>
        </row>
        <row r="48">
          <cell r="B48" t="str">
            <v>Enc. Pessoal</v>
          </cell>
          <cell r="E48">
            <v>1498</v>
          </cell>
          <cell r="F48">
            <v>1000</v>
          </cell>
          <cell r="G48">
            <v>1498</v>
          </cell>
        </row>
        <row r="49">
          <cell r="B49" t="str">
            <v>Eng. Seg.Trabalho</v>
          </cell>
          <cell r="C49">
            <v>5161.32</v>
          </cell>
          <cell r="D49">
            <v>2927.41</v>
          </cell>
          <cell r="E49">
            <v>2312</v>
          </cell>
          <cell r="F49">
            <v>2500</v>
          </cell>
          <cell r="G49">
            <v>2500</v>
          </cell>
        </row>
        <row r="50">
          <cell r="B50" t="str">
            <v>Engenheiro C. Qualidade</v>
          </cell>
          <cell r="C50">
            <v>5161.32</v>
          </cell>
          <cell r="D50">
            <v>2927.41</v>
          </cell>
          <cell r="E50">
            <v>2312</v>
          </cell>
          <cell r="F50">
            <v>2500</v>
          </cell>
          <cell r="G50">
            <v>2500</v>
          </cell>
        </row>
        <row r="51">
          <cell r="B51" t="str">
            <v>Engenheiro Produção</v>
          </cell>
          <cell r="C51">
            <v>5161.32</v>
          </cell>
          <cell r="D51">
            <v>2927.41</v>
          </cell>
          <cell r="E51">
            <v>2312</v>
          </cell>
          <cell r="F51">
            <v>2500</v>
          </cell>
          <cell r="G51">
            <v>2800</v>
          </cell>
        </row>
        <row r="52">
          <cell r="B52" t="str">
            <v>Eng. Projetos</v>
          </cell>
          <cell r="C52">
            <v>5161.32</v>
          </cell>
          <cell r="D52">
            <v>2927.41</v>
          </cell>
          <cell r="E52">
            <v>2312</v>
          </cell>
          <cell r="F52">
            <v>2500</v>
          </cell>
          <cell r="G52">
            <v>2500</v>
          </cell>
        </row>
        <row r="53">
          <cell r="B53" t="str">
            <v>Eng. Planejamento</v>
          </cell>
          <cell r="C53">
            <v>5161.32</v>
          </cell>
          <cell r="D53">
            <v>2927.41</v>
          </cell>
          <cell r="E53">
            <v>2312</v>
          </cell>
          <cell r="F53">
            <v>2800</v>
          </cell>
          <cell r="G53">
            <v>2800</v>
          </cell>
        </row>
        <row r="54">
          <cell r="B54" t="str">
            <v>Eng. Métodos Constr.</v>
          </cell>
          <cell r="F54">
            <v>2800</v>
          </cell>
          <cell r="G54">
            <v>2800</v>
          </cell>
        </row>
        <row r="55">
          <cell r="B55" t="str">
            <v>Engenheiro de Minas</v>
          </cell>
          <cell r="C55">
            <v>5161.32</v>
          </cell>
          <cell r="D55">
            <v>2927.41</v>
          </cell>
          <cell r="E55">
            <v>2312</v>
          </cell>
          <cell r="F55">
            <v>2800</v>
          </cell>
          <cell r="G55">
            <v>2800</v>
          </cell>
        </row>
        <row r="56">
          <cell r="B56" t="str">
            <v>Geólogo</v>
          </cell>
          <cell r="E56">
            <v>2312</v>
          </cell>
          <cell r="F56">
            <v>2800</v>
          </cell>
          <cell r="G56">
            <v>2800</v>
          </cell>
        </row>
        <row r="57">
          <cell r="B57" t="str">
            <v>Faxineiro</v>
          </cell>
          <cell r="C57">
            <v>1.79</v>
          </cell>
          <cell r="D57">
            <v>1.02</v>
          </cell>
          <cell r="E57">
            <v>0.94</v>
          </cell>
          <cell r="F57">
            <v>1.0441363636363636</v>
          </cell>
          <cell r="G57">
            <v>0.94</v>
          </cell>
        </row>
        <row r="58">
          <cell r="B58" t="str">
            <v>Ferramenteiro</v>
          </cell>
          <cell r="C58">
            <v>2.21</v>
          </cell>
          <cell r="D58">
            <v>1.25</v>
          </cell>
          <cell r="E58">
            <v>1.56</v>
          </cell>
          <cell r="F58">
            <v>1.56</v>
          </cell>
          <cell r="G58">
            <v>1.9</v>
          </cell>
        </row>
        <row r="59">
          <cell r="B59" t="str">
            <v>Gerente Adm. Financeiro</v>
          </cell>
          <cell r="C59">
            <v>11773.4</v>
          </cell>
          <cell r="D59">
            <v>6677.67</v>
          </cell>
          <cell r="E59">
            <v>3400</v>
          </cell>
          <cell r="F59">
            <v>4000</v>
          </cell>
          <cell r="G59">
            <v>4000</v>
          </cell>
        </row>
        <row r="60">
          <cell r="B60" t="str">
            <v>Gerente Comercial</v>
          </cell>
          <cell r="C60">
            <v>11773.4</v>
          </cell>
          <cell r="D60">
            <v>6677.67</v>
          </cell>
          <cell r="E60">
            <v>3400</v>
          </cell>
        </row>
        <row r="61">
          <cell r="B61" t="str">
            <v>Gerente Gest. Qualidade</v>
          </cell>
          <cell r="F61">
            <v>4000</v>
          </cell>
          <cell r="G61">
            <v>4000</v>
          </cell>
        </row>
        <row r="62">
          <cell r="B62" t="str">
            <v>Gerente de Sistemas</v>
          </cell>
          <cell r="F62">
            <v>5000</v>
          </cell>
          <cell r="G62">
            <v>5000</v>
          </cell>
        </row>
        <row r="63">
          <cell r="B63" t="str">
            <v>Gerente de Construção</v>
          </cell>
          <cell r="E63">
            <v>3400</v>
          </cell>
          <cell r="F63">
            <v>7000</v>
          </cell>
          <cell r="G63">
            <v>7000</v>
          </cell>
        </row>
        <row r="64">
          <cell r="B64" t="str">
            <v>Gerente Área Técnica</v>
          </cell>
          <cell r="C64">
            <v>11773.4</v>
          </cell>
          <cell r="D64">
            <v>6677.67</v>
          </cell>
          <cell r="E64">
            <v>3400</v>
          </cell>
          <cell r="F64">
            <v>5000</v>
          </cell>
          <cell r="G64">
            <v>5000</v>
          </cell>
        </row>
        <row r="65">
          <cell r="B65" t="str">
            <v>Gerente Obras Civis</v>
          </cell>
          <cell r="C65">
            <v>16947.98</v>
          </cell>
          <cell r="D65">
            <v>9612.6</v>
          </cell>
          <cell r="E65">
            <v>4080</v>
          </cell>
          <cell r="F65">
            <v>5000</v>
          </cell>
          <cell r="G65">
            <v>5000</v>
          </cell>
        </row>
        <row r="66">
          <cell r="B66" t="str">
            <v>1º Repres. Contratada</v>
          </cell>
          <cell r="C66">
            <v>16947.98</v>
          </cell>
          <cell r="D66">
            <v>9612.6</v>
          </cell>
          <cell r="E66">
            <v>4760</v>
          </cell>
          <cell r="F66">
            <v>10000</v>
          </cell>
          <cell r="G66">
            <v>10000</v>
          </cell>
        </row>
        <row r="67">
          <cell r="B67" t="str">
            <v xml:space="preserve">Inspetor de qualidade </v>
          </cell>
          <cell r="C67">
            <v>4292</v>
          </cell>
          <cell r="D67">
            <v>2434.35</v>
          </cell>
          <cell r="E67">
            <v>1498</v>
          </cell>
          <cell r="F67">
            <v>1498</v>
          </cell>
          <cell r="G67">
            <v>1498</v>
          </cell>
        </row>
        <row r="68">
          <cell r="B68" t="str">
            <v>Laboratorista</v>
          </cell>
          <cell r="C68">
            <v>1187.92</v>
          </cell>
          <cell r="D68">
            <v>673.77</v>
          </cell>
          <cell r="E68">
            <v>749</v>
          </cell>
          <cell r="F68">
            <v>749</v>
          </cell>
          <cell r="G68">
            <v>749</v>
          </cell>
        </row>
        <row r="69">
          <cell r="B69" t="str">
            <v>Médico do Trabalho</v>
          </cell>
          <cell r="C69">
            <v>5252.91</v>
          </cell>
          <cell r="D69">
            <v>2979.36</v>
          </cell>
          <cell r="E69">
            <v>2312</v>
          </cell>
          <cell r="F69">
            <v>2000</v>
          </cell>
          <cell r="G69">
            <v>2312</v>
          </cell>
        </row>
        <row r="70">
          <cell r="B70" t="str">
            <v>Motorista</v>
          </cell>
          <cell r="C70">
            <v>3.67</v>
          </cell>
          <cell r="D70">
            <v>2.08</v>
          </cell>
          <cell r="E70">
            <v>1.56</v>
          </cell>
          <cell r="F70">
            <v>1.5576363636363637</v>
          </cell>
          <cell r="G70">
            <v>1.9</v>
          </cell>
        </row>
        <row r="71">
          <cell r="B71" t="str">
            <v>Pedreiro</v>
          </cell>
          <cell r="C71">
            <v>3.2</v>
          </cell>
          <cell r="D71">
            <v>1.81</v>
          </cell>
          <cell r="E71">
            <v>1.56</v>
          </cell>
          <cell r="F71">
            <v>1.56</v>
          </cell>
          <cell r="G71">
            <v>1.9</v>
          </cell>
        </row>
        <row r="72">
          <cell r="B72" t="str">
            <v>Pintor de Placas</v>
          </cell>
          <cell r="C72">
            <v>1.9</v>
          </cell>
          <cell r="D72">
            <v>1.08</v>
          </cell>
          <cell r="E72">
            <v>1.81</v>
          </cell>
          <cell r="F72">
            <v>1.81</v>
          </cell>
          <cell r="G72">
            <v>1.9</v>
          </cell>
        </row>
        <row r="73">
          <cell r="B73" t="str">
            <v>Porteiro</v>
          </cell>
          <cell r="C73">
            <v>1.89</v>
          </cell>
          <cell r="D73">
            <v>1.07</v>
          </cell>
          <cell r="E73">
            <v>1.01</v>
          </cell>
          <cell r="F73">
            <v>1.01</v>
          </cell>
          <cell r="G73">
            <v>0.94</v>
          </cell>
        </row>
        <row r="74">
          <cell r="B74" t="str">
            <v>Recepcionista</v>
          </cell>
          <cell r="C74">
            <v>497</v>
          </cell>
          <cell r="D74">
            <v>281.89</v>
          </cell>
          <cell r="E74">
            <v>398</v>
          </cell>
          <cell r="F74">
            <v>398</v>
          </cell>
          <cell r="G74">
            <v>398</v>
          </cell>
        </row>
        <row r="75">
          <cell r="B75" t="str">
            <v>Secretária</v>
          </cell>
          <cell r="C75">
            <v>1077.73</v>
          </cell>
          <cell r="D75">
            <v>611.27</v>
          </cell>
          <cell r="E75">
            <v>961</v>
          </cell>
          <cell r="F75">
            <v>961</v>
          </cell>
          <cell r="G75">
            <v>961</v>
          </cell>
        </row>
        <row r="76">
          <cell r="B76" t="str">
            <v>Téc. Seg. do Trabalho</v>
          </cell>
          <cell r="C76">
            <v>1518.46</v>
          </cell>
          <cell r="D76">
            <v>861.24</v>
          </cell>
          <cell r="E76">
            <v>961</v>
          </cell>
          <cell r="F76">
            <v>961</v>
          </cell>
          <cell r="G76">
            <v>961</v>
          </cell>
        </row>
        <row r="77">
          <cell r="B77" t="str">
            <v>Técnico  meio ambiente</v>
          </cell>
          <cell r="C77">
            <v>2389.5</v>
          </cell>
          <cell r="D77">
            <v>1355.28</v>
          </cell>
          <cell r="E77">
            <v>1498</v>
          </cell>
          <cell r="F77">
            <v>1498</v>
          </cell>
          <cell r="G77">
            <v>1498</v>
          </cell>
        </row>
        <row r="78">
          <cell r="B78" t="str">
            <v>Técnico de Enfermagem</v>
          </cell>
          <cell r="C78">
            <v>4.66</v>
          </cell>
          <cell r="D78">
            <v>2.64</v>
          </cell>
          <cell r="E78">
            <v>4.3681818181818182</v>
          </cell>
          <cell r="F78">
            <v>1.5576363636363637</v>
          </cell>
          <cell r="G78">
            <v>4.37</v>
          </cell>
        </row>
        <row r="79">
          <cell r="B79" t="str">
            <v>Auxiliar Enfermagem</v>
          </cell>
          <cell r="F79">
            <v>1.0441363636363636</v>
          </cell>
          <cell r="G79">
            <v>1.68</v>
          </cell>
        </row>
        <row r="80">
          <cell r="B80" t="str">
            <v>Topógrafo II</v>
          </cell>
          <cell r="C80">
            <v>10.69</v>
          </cell>
          <cell r="D80">
            <v>6.06</v>
          </cell>
          <cell r="E80">
            <v>6.8090909090909095</v>
          </cell>
          <cell r="F80">
            <v>6.8090909090909095</v>
          </cell>
          <cell r="G80">
            <v>6.81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ETORES MEDIDOS"/>
      <sheetName val="MEMORIA_COLETORES"/>
      <sheetName val="PASSADIÇOS (M)"/>
      <sheetName val="PASSADIÇOS (P)"/>
      <sheetName val="PV`S_ --º MED_---"/>
      <sheetName val="LIGAÇÕES"/>
      <sheetName val="CALÇAMENTO"/>
      <sheetName val="FATURAMENTO  13ªmed  CRISTO MAI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68">
          <cell r="M68">
            <v>0</v>
          </cell>
        </row>
      </sheetData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36">
          <cell r="J36">
            <v>39224</v>
          </cell>
          <cell r="M36">
            <v>39224</v>
          </cell>
        </row>
      </sheetData>
      <sheetData sheetId="12" refreshError="1">
        <row r="36">
          <cell r="U36">
            <v>228419.09999999998</v>
          </cell>
        </row>
      </sheetData>
      <sheetData sheetId="13" refreshError="1">
        <row r="39">
          <cell r="U39">
            <v>263049.59999999998</v>
          </cell>
        </row>
        <row r="40">
          <cell r="U40">
            <v>13152.48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MED_5"/>
      <sheetName val="REL MED_5"/>
      <sheetName val="Relatório-1ª med."/>
      <sheetName val="DRENA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REL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  <sheetName val="Refor_Out__2001_-_BDI=20%_Ajust"/>
      <sheetName val="Biblioteca_Out__2001_-_BDI=20%"/>
      <sheetName val="_Salas_OUT_2001_COM_BDI_20%"/>
      <sheetName val="Lab_cienc_nat_BRASILIA"/>
      <sheetName val="CRONOGRAMA_-_120_Dias"/>
      <sheetName val="Refor_Out__2001___BDI_20__Ajust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ção 06"/>
      <sheetName val="Quadro_1 "/>
      <sheetName val="Gráfico"/>
      <sheetName val="Mem 1"/>
      <sheetName val="Medição 01 "/>
      <sheetName val="Mem 2"/>
      <sheetName val="Medição 02"/>
      <sheetName val="Medição 02 _oculta_"/>
      <sheetName val="Mem 3"/>
      <sheetName val="Medição 03"/>
      <sheetName val="Medição 03 _oculta_"/>
      <sheetName val="Medição 04"/>
      <sheetName val="Mem 4"/>
      <sheetName val="Medição 04 _oculta_"/>
      <sheetName val="Controle de obra"/>
      <sheetName val="Medição 05"/>
      <sheetName val="M5"/>
      <sheetName val="Empenhos "/>
      <sheetName val="Cronograma"/>
      <sheetName val="pavimentação _2006_"/>
      <sheetName val="Drenagem _2006_"/>
      <sheetName val="REl Exe Fis Fin"/>
      <sheetName val="Memoria _2_"/>
      <sheetName val="Memoria"/>
      <sheetName val="Memoria TAPA BURACO"/>
      <sheetName val="Memoria TAPA BURACO _2_"/>
      <sheetName val="Rel Fis_fin"/>
      <sheetName val="Quadro_2"/>
      <sheetName val="Recuperano Cidade"/>
      <sheetName val="Med_01"/>
      <sheetName val="Reaj_Medicao "/>
      <sheetName val="BMED__ CEF_"/>
      <sheetName val="MMA _ Adquiridos_ produz_"/>
      <sheetName val="MEMORIA DE CALCULO"/>
      <sheetName val="PREÇOS"/>
      <sheetName val="Modelo Atestado"/>
      <sheetName val="Boletim mediçaõ_Caixa_ BM2"/>
      <sheetName val="Boletim Medição DNER"/>
      <sheetName val="Levantamento obras"/>
      <sheetName val="Plan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249977111117893"/>
    <pageSetUpPr fitToPage="1"/>
  </sheetPr>
  <dimension ref="A1:IW275"/>
  <sheetViews>
    <sheetView showGridLines="0" view="pageBreakPreview" zoomScaleNormal="85" zoomScaleSheetLayoutView="100" workbookViewId="0">
      <selection activeCell="B4" sqref="B4"/>
    </sheetView>
  </sheetViews>
  <sheetFormatPr defaultRowHeight="12.5" x14ac:dyDescent="0.25"/>
  <cols>
    <col min="1" max="1" width="7.26953125" customWidth="1"/>
    <col min="2" max="2" width="74.1796875" bestFit="1" customWidth="1"/>
    <col min="3" max="3" width="6.26953125" style="2" bestFit="1" customWidth="1"/>
    <col min="4" max="4" width="15.453125" style="3" customWidth="1"/>
    <col min="5" max="5" width="10.7265625" style="3" bestFit="1" customWidth="1"/>
    <col min="6" max="6" width="14.453125" style="3" customWidth="1"/>
    <col min="7" max="7" width="22" style="3" customWidth="1"/>
    <col min="8" max="8" width="15.81640625" style="3" customWidth="1"/>
    <col min="9" max="9" width="14.7265625" style="3" bestFit="1" customWidth="1"/>
    <col min="10" max="10" width="15.26953125" style="3" customWidth="1"/>
    <col min="11" max="11" width="12.26953125" customWidth="1"/>
    <col min="12" max="12" width="16.26953125" style="2" bestFit="1" customWidth="1"/>
    <col min="13" max="13" width="10.54296875" bestFit="1" customWidth="1"/>
    <col min="14" max="22" width="9.1796875" customWidth="1"/>
  </cols>
  <sheetData>
    <row r="1" spans="1:257" ht="15.5" x14ac:dyDescent="0.3">
      <c r="A1" s="205" t="s">
        <v>37</v>
      </c>
      <c r="B1" s="206"/>
      <c r="C1" s="206"/>
      <c r="D1" s="206"/>
      <c r="E1" s="206"/>
      <c r="F1" s="207"/>
      <c r="G1" s="208" t="s">
        <v>38</v>
      </c>
      <c r="H1" s="165" t="s">
        <v>39</v>
      </c>
      <c r="I1" s="166">
        <f>H255</f>
        <v>699345.34000000008</v>
      </c>
      <c r="J1" s="167">
        <v>1</v>
      </c>
      <c r="K1" s="4"/>
      <c r="L1" s="80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</row>
    <row r="2" spans="1:257" ht="28" x14ac:dyDescent="0.3">
      <c r="A2" s="168" t="s">
        <v>40</v>
      </c>
      <c r="B2" s="101" t="s">
        <v>69</v>
      </c>
      <c r="C2" s="102"/>
      <c r="D2" s="103"/>
      <c r="E2" s="94" t="s">
        <v>71</v>
      </c>
      <c r="F2" s="95">
        <v>0.27350000000000002</v>
      </c>
      <c r="G2" s="209"/>
      <c r="H2" s="92" t="s">
        <v>41</v>
      </c>
      <c r="I2" s="96">
        <f>I255</f>
        <v>123420.12</v>
      </c>
      <c r="J2" s="169">
        <f>I2/I1</f>
        <v>0.17647950581897062</v>
      </c>
      <c r="K2" s="4"/>
      <c r="L2" s="80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</row>
    <row r="3" spans="1:257" ht="14" x14ac:dyDescent="0.3">
      <c r="A3" s="168" t="s">
        <v>44</v>
      </c>
      <c r="B3" s="101" t="s">
        <v>70</v>
      </c>
      <c r="C3" s="102"/>
      <c r="D3" s="103"/>
      <c r="E3" s="94"/>
      <c r="F3" s="95"/>
      <c r="G3" s="209"/>
      <c r="H3" s="92" t="s">
        <v>42</v>
      </c>
      <c r="I3" s="93">
        <f>J255</f>
        <v>123420.12</v>
      </c>
      <c r="J3" s="169">
        <f>I3/I1</f>
        <v>0.17647950581897062</v>
      </c>
      <c r="K3" s="4"/>
      <c r="L3" s="80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</row>
    <row r="4" spans="1:257" ht="15" customHeight="1" x14ac:dyDescent="0.3">
      <c r="A4" s="170" t="s">
        <v>64</v>
      </c>
      <c r="B4" s="104" t="s">
        <v>542</v>
      </c>
      <c r="C4" s="105"/>
      <c r="D4" s="103"/>
      <c r="E4" s="103"/>
      <c r="F4" s="103"/>
      <c r="G4" s="209"/>
      <c r="H4" s="92" t="s">
        <v>43</v>
      </c>
      <c r="I4" s="97">
        <f>I1-I3</f>
        <v>575925.22000000009</v>
      </c>
      <c r="J4" s="171">
        <f>I4/I1</f>
        <v>0.82352049418102935</v>
      </c>
      <c r="K4" s="4"/>
      <c r="L4" s="80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</row>
    <row r="5" spans="1:257" ht="14" x14ac:dyDescent="0.25">
      <c r="A5" s="210" t="s">
        <v>0</v>
      </c>
      <c r="B5" s="212" t="s">
        <v>1</v>
      </c>
      <c r="C5" s="212" t="s">
        <v>2</v>
      </c>
      <c r="D5" s="202" t="s">
        <v>3</v>
      </c>
      <c r="E5" s="203"/>
      <c r="F5" s="214"/>
      <c r="G5" s="202" t="s">
        <v>31</v>
      </c>
      <c r="H5" s="203"/>
      <c r="I5" s="203"/>
      <c r="J5" s="204"/>
      <c r="K5" s="76"/>
      <c r="L5" s="81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/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6"/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  <c r="GW5" s="76"/>
      <c r="GX5" s="76"/>
      <c r="GY5" s="76"/>
      <c r="GZ5" s="76"/>
      <c r="HA5" s="76"/>
      <c r="HB5" s="76"/>
      <c r="HC5" s="76"/>
      <c r="HD5" s="76"/>
      <c r="HE5" s="76"/>
      <c r="HF5" s="76"/>
      <c r="HG5" s="76"/>
      <c r="HH5" s="76"/>
      <c r="HI5" s="76"/>
      <c r="HJ5" s="76"/>
      <c r="HK5" s="76"/>
      <c r="HL5" s="76"/>
      <c r="HM5" s="76"/>
      <c r="HN5" s="76"/>
      <c r="HO5" s="76"/>
      <c r="HP5" s="76"/>
      <c r="HQ5" s="76"/>
      <c r="HR5" s="76"/>
      <c r="HS5" s="76"/>
      <c r="HT5" s="76"/>
      <c r="HU5" s="76"/>
      <c r="HV5" s="76"/>
      <c r="HW5" s="76"/>
      <c r="HX5" s="76"/>
      <c r="HY5" s="76"/>
      <c r="HZ5" s="76"/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  <c r="IU5" s="76"/>
      <c r="IV5" s="76"/>
      <c r="IW5" s="76"/>
    </row>
    <row r="6" spans="1:257" ht="28" x14ac:dyDescent="0.25">
      <c r="A6" s="211"/>
      <c r="B6" s="213"/>
      <c r="C6" s="213"/>
      <c r="D6" s="164" t="s">
        <v>33</v>
      </c>
      <c r="E6" s="164" t="s">
        <v>36</v>
      </c>
      <c r="F6" s="164" t="s">
        <v>34</v>
      </c>
      <c r="G6" s="98" t="s">
        <v>32</v>
      </c>
      <c r="H6" s="164" t="s">
        <v>35</v>
      </c>
      <c r="I6" s="98" t="s">
        <v>36</v>
      </c>
      <c r="J6" s="172" t="s">
        <v>34</v>
      </c>
      <c r="K6" s="76"/>
      <c r="L6" s="81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6"/>
      <c r="EL6" s="76"/>
      <c r="EM6" s="76"/>
      <c r="EN6" s="76"/>
      <c r="EO6" s="76"/>
      <c r="EP6" s="76"/>
      <c r="EQ6" s="76"/>
      <c r="ER6" s="76"/>
      <c r="ES6" s="76"/>
      <c r="ET6" s="76"/>
      <c r="EU6" s="76"/>
      <c r="EV6" s="76"/>
      <c r="EW6" s="76"/>
      <c r="EX6" s="76"/>
      <c r="EY6" s="76"/>
      <c r="EZ6" s="76"/>
      <c r="FA6" s="76"/>
      <c r="FB6" s="76"/>
      <c r="FC6" s="76"/>
      <c r="FD6" s="76"/>
      <c r="FE6" s="76"/>
      <c r="FF6" s="76"/>
      <c r="FG6" s="76"/>
      <c r="FH6" s="76"/>
      <c r="FI6" s="76"/>
      <c r="FJ6" s="76"/>
      <c r="FK6" s="76"/>
      <c r="FL6" s="76"/>
      <c r="FM6" s="76"/>
      <c r="FN6" s="76"/>
      <c r="FO6" s="76"/>
      <c r="FP6" s="76"/>
      <c r="FQ6" s="76"/>
      <c r="FR6" s="76"/>
      <c r="FS6" s="76"/>
      <c r="FT6" s="76"/>
      <c r="FU6" s="76"/>
      <c r="FV6" s="76"/>
      <c r="FW6" s="76"/>
      <c r="FX6" s="76"/>
      <c r="FY6" s="76"/>
      <c r="FZ6" s="76"/>
      <c r="GA6" s="76"/>
      <c r="GB6" s="76"/>
      <c r="GC6" s="76"/>
      <c r="GD6" s="76"/>
      <c r="GE6" s="76"/>
      <c r="GF6" s="76"/>
      <c r="GG6" s="76"/>
      <c r="GH6" s="76"/>
      <c r="GI6" s="76"/>
      <c r="GJ6" s="76"/>
      <c r="GK6" s="76"/>
      <c r="GL6" s="76"/>
      <c r="GM6" s="76"/>
      <c r="GN6" s="76"/>
      <c r="GO6" s="76"/>
      <c r="GP6" s="76"/>
      <c r="GQ6" s="76"/>
      <c r="GR6" s="76"/>
      <c r="GS6" s="76"/>
      <c r="GT6" s="76"/>
      <c r="GU6" s="76"/>
      <c r="GV6" s="76"/>
      <c r="GW6" s="76"/>
      <c r="GX6" s="76"/>
      <c r="GY6" s="76"/>
      <c r="GZ6" s="76"/>
      <c r="HA6" s="76"/>
      <c r="HB6" s="76"/>
      <c r="HC6" s="76"/>
      <c r="HD6" s="76"/>
      <c r="HE6" s="76"/>
      <c r="HF6" s="76"/>
      <c r="HG6" s="76"/>
      <c r="HH6" s="76"/>
      <c r="HI6" s="76"/>
      <c r="HJ6" s="76"/>
      <c r="HK6" s="76"/>
      <c r="HL6" s="76"/>
      <c r="HM6" s="76"/>
      <c r="HN6" s="76"/>
      <c r="HO6" s="76"/>
      <c r="HP6" s="76"/>
      <c r="HQ6" s="76"/>
      <c r="HR6" s="76"/>
      <c r="HS6" s="76"/>
      <c r="HT6" s="76"/>
      <c r="HU6" s="76"/>
      <c r="HV6" s="76"/>
      <c r="HW6" s="76"/>
      <c r="HX6" s="76"/>
      <c r="HY6" s="76"/>
      <c r="HZ6" s="76"/>
      <c r="IA6" s="76"/>
      <c r="IB6" s="76"/>
      <c r="IC6" s="76"/>
      <c r="ID6" s="76"/>
      <c r="IE6" s="76"/>
      <c r="IF6" s="76"/>
      <c r="IG6" s="76"/>
      <c r="IH6" s="76"/>
      <c r="II6" s="76"/>
      <c r="IJ6" s="76"/>
      <c r="IK6" s="76"/>
      <c r="IL6" s="76"/>
      <c r="IM6" s="76"/>
      <c r="IN6" s="76"/>
      <c r="IO6" s="76"/>
      <c r="IP6" s="76"/>
      <c r="IQ6" s="76"/>
      <c r="IR6" s="76"/>
      <c r="IS6" s="76"/>
      <c r="IT6" s="76"/>
      <c r="IU6" s="76"/>
      <c r="IV6" s="76"/>
      <c r="IW6" s="76"/>
    </row>
    <row r="7" spans="1:257" s="1" customFormat="1" ht="14.5" x14ac:dyDescent="0.35">
      <c r="A7" s="173" t="s">
        <v>4</v>
      </c>
      <c r="B7" s="195" t="s">
        <v>5</v>
      </c>
      <c r="C7" s="196"/>
      <c r="D7" s="196"/>
      <c r="E7" s="196"/>
      <c r="F7" s="196"/>
      <c r="G7" s="196"/>
      <c r="H7" s="196"/>
      <c r="I7" s="196"/>
      <c r="J7" s="197"/>
      <c r="K7" s="77"/>
      <c r="L7" s="82" t="s">
        <v>58</v>
      </c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  <c r="IQ7" s="77"/>
      <c r="IR7" s="77"/>
      <c r="IS7" s="77"/>
      <c r="IT7" s="77"/>
      <c r="IU7" s="77"/>
      <c r="IV7" s="77"/>
      <c r="IW7" s="77"/>
    </row>
    <row r="8" spans="1:257" ht="13" x14ac:dyDescent="0.25">
      <c r="A8" s="174" t="s">
        <v>6</v>
      </c>
      <c r="B8" s="99" t="s">
        <v>72</v>
      </c>
      <c r="C8" s="106" t="s">
        <v>51</v>
      </c>
      <c r="D8" s="107">
        <v>466.57</v>
      </c>
      <c r="E8" s="162">
        <v>466.57</v>
      </c>
      <c r="F8" s="107">
        <f>E8+L8</f>
        <v>466.57</v>
      </c>
      <c r="G8" s="107">
        <v>7.38</v>
      </c>
      <c r="H8" s="107">
        <f>TRUNC(G8*D8,2)</f>
        <v>3443.28</v>
      </c>
      <c r="I8" s="107">
        <f>TRUNC(G8*E8,2)</f>
        <v>3443.28</v>
      </c>
      <c r="J8" s="175">
        <f>TRUNC(G8*F8,2)</f>
        <v>3443.28</v>
      </c>
    </row>
    <row r="9" spans="1:257" ht="13" x14ac:dyDescent="0.25">
      <c r="A9" s="174" t="s">
        <v>8</v>
      </c>
      <c r="B9" s="99" t="s">
        <v>73</v>
      </c>
      <c r="C9" s="106" t="s">
        <v>51</v>
      </c>
      <c r="D9" s="107">
        <v>6</v>
      </c>
      <c r="E9" s="162">
        <v>6</v>
      </c>
      <c r="F9" s="107">
        <f>E9+L9</f>
        <v>6</v>
      </c>
      <c r="G9" s="107">
        <v>362.31</v>
      </c>
      <c r="H9" s="107">
        <f t="shared" ref="H9:H13" si="0">TRUNC(G9*D9,2)</f>
        <v>2173.86</v>
      </c>
      <c r="I9" s="107">
        <f t="shared" ref="I9:I13" si="1">TRUNC(G9*E9,2)</f>
        <v>2173.86</v>
      </c>
      <c r="J9" s="175">
        <f t="shared" ref="J9:J13" si="2">TRUNC(G9*F9,2)</f>
        <v>2173.86</v>
      </c>
    </row>
    <row r="10" spans="1:257" ht="37.5" x14ac:dyDescent="0.25">
      <c r="A10" s="174" t="s">
        <v>9</v>
      </c>
      <c r="B10" s="99" t="s">
        <v>74</v>
      </c>
      <c r="C10" s="106" t="s">
        <v>51</v>
      </c>
      <c r="D10" s="107">
        <v>86.28</v>
      </c>
      <c r="E10" s="162"/>
      <c r="F10" s="107">
        <f>E10+L10</f>
        <v>0</v>
      </c>
      <c r="G10" s="107">
        <v>274.02999999999997</v>
      </c>
      <c r="H10" s="107">
        <f t="shared" si="0"/>
        <v>23643.3</v>
      </c>
      <c r="I10" s="107">
        <f t="shared" si="1"/>
        <v>0</v>
      </c>
      <c r="J10" s="175">
        <f t="shared" si="2"/>
        <v>0</v>
      </c>
    </row>
    <row r="11" spans="1:257" ht="37.5" x14ac:dyDescent="0.25">
      <c r="A11" s="174" t="s">
        <v>66</v>
      </c>
      <c r="B11" s="99" t="s">
        <v>75</v>
      </c>
      <c r="C11" s="106" t="s">
        <v>51</v>
      </c>
      <c r="D11" s="107">
        <v>1114.5</v>
      </c>
      <c r="E11" s="162">
        <v>1114.5</v>
      </c>
      <c r="F11" s="107">
        <f t="shared" ref="F11:F13" si="3">E11+L11</f>
        <v>1114.5</v>
      </c>
      <c r="G11" s="107">
        <v>0.31</v>
      </c>
      <c r="H11" s="107">
        <f t="shared" si="0"/>
        <v>345.49</v>
      </c>
      <c r="I11" s="107">
        <f t="shared" si="1"/>
        <v>345.49</v>
      </c>
      <c r="J11" s="175">
        <f t="shared" si="2"/>
        <v>345.49</v>
      </c>
    </row>
    <row r="12" spans="1:257" ht="13" x14ac:dyDescent="0.25">
      <c r="A12" s="174" t="s">
        <v>67</v>
      </c>
      <c r="B12" s="99" t="s">
        <v>76</v>
      </c>
      <c r="C12" s="106" t="s">
        <v>78</v>
      </c>
      <c r="D12" s="107">
        <v>1</v>
      </c>
      <c r="E12" s="162">
        <v>1</v>
      </c>
      <c r="F12" s="107">
        <f t="shared" si="3"/>
        <v>1</v>
      </c>
      <c r="G12" s="107">
        <v>15837.44</v>
      </c>
      <c r="H12" s="107">
        <f t="shared" si="0"/>
        <v>15837.44</v>
      </c>
      <c r="I12" s="107">
        <f t="shared" si="1"/>
        <v>15837.44</v>
      </c>
      <c r="J12" s="175">
        <f t="shared" si="2"/>
        <v>15837.44</v>
      </c>
    </row>
    <row r="13" spans="1:257" ht="25" x14ac:dyDescent="0.25">
      <c r="A13" s="174" t="s">
        <v>68</v>
      </c>
      <c r="B13" s="99" t="s">
        <v>77</v>
      </c>
      <c r="C13" s="106" t="s">
        <v>78</v>
      </c>
      <c r="D13" s="107">
        <v>1</v>
      </c>
      <c r="E13" s="162">
        <v>1</v>
      </c>
      <c r="F13" s="107">
        <f t="shared" si="3"/>
        <v>1</v>
      </c>
      <c r="G13" s="107">
        <v>2430.2800000000002</v>
      </c>
      <c r="H13" s="107">
        <f t="shared" si="0"/>
        <v>2430.2800000000002</v>
      </c>
      <c r="I13" s="107">
        <f t="shared" si="1"/>
        <v>2430.2800000000002</v>
      </c>
      <c r="J13" s="175">
        <f t="shared" si="2"/>
        <v>2430.2800000000002</v>
      </c>
    </row>
    <row r="14" spans="1:257" s="1" customFormat="1" ht="14.5" x14ac:dyDescent="0.35">
      <c r="A14" s="192" t="s">
        <v>79</v>
      </c>
      <c r="B14" s="193"/>
      <c r="C14" s="193"/>
      <c r="D14" s="193"/>
      <c r="E14" s="193"/>
      <c r="F14" s="193"/>
      <c r="G14" s="194"/>
      <c r="H14" s="108">
        <f>SUM(H8:H13)</f>
        <v>47873.65</v>
      </c>
      <c r="I14" s="108">
        <f>SUM(I8:I13)</f>
        <v>24230.35</v>
      </c>
      <c r="J14" s="176">
        <f>SUM(J8:J13)</f>
        <v>24230.35</v>
      </c>
      <c r="L14" s="83"/>
    </row>
    <row r="15" spans="1:257" s="1" customFormat="1" ht="14.5" x14ac:dyDescent="0.35">
      <c r="A15" s="173" t="s">
        <v>10</v>
      </c>
      <c r="B15" s="195" t="s">
        <v>106</v>
      </c>
      <c r="C15" s="196"/>
      <c r="D15" s="196"/>
      <c r="E15" s="196"/>
      <c r="F15" s="196"/>
      <c r="G15" s="196"/>
      <c r="H15" s="196"/>
      <c r="I15" s="196"/>
      <c r="J15" s="197"/>
      <c r="K15" s="77"/>
      <c r="L15" s="82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7"/>
      <c r="IF15" s="77"/>
      <c r="IG15" s="77"/>
      <c r="IH15" s="77"/>
      <c r="II15" s="77"/>
      <c r="IJ15" s="77"/>
      <c r="IK15" s="77"/>
      <c r="IL15" s="77"/>
      <c r="IM15" s="77"/>
      <c r="IN15" s="77"/>
      <c r="IO15" s="77"/>
      <c r="IP15" s="77"/>
      <c r="IQ15" s="77"/>
      <c r="IR15" s="77"/>
      <c r="IS15" s="77"/>
      <c r="IT15" s="77"/>
      <c r="IU15" s="77"/>
      <c r="IV15" s="77"/>
    </row>
    <row r="16" spans="1:257" ht="25" x14ac:dyDescent="0.25">
      <c r="A16" s="174" t="s">
        <v>12</v>
      </c>
      <c r="B16" s="100" t="s">
        <v>91</v>
      </c>
      <c r="C16" s="106" t="s">
        <v>59</v>
      </c>
      <c r="D16" s="107">
        <v>79.88</v>
      </c>
      <c r="E16" s="162"/>
      <c r="F16" s="107">
        <f>E16+L16</f>
        <v>0</v>
      </c>
      <c r="G16" s="107">
        <v>40.94</v>
      </c>
      <c r="H16" s="107">
        <f>TRUNC(G16*D16,2)</f>
        <v>3270.28</v>
      </c>
      <c r="I16" s="107">
        <f>TRUNC(G16*E16,2)</f>
        <v>0</v>
      </c>
      <c r="J16" s="175">
        <f>TRUNC(G16*F16,2)</f>
        <v>0</v>
      </c>
    </row>
    <row r="17" spans="1:256" ht="25" x14ac:dyDescent="0.25">
      <c r="A17" s="174" t="s">
        <v>13</v>
      </c>
      <c r="B17" s="100" t="s">
        <v>92</v>
      </c>
      <c r="C17" s="106" t="s">
        <v>59</v>
      </c>
      <c r="D17" s="107">
        <v>417.94</v>
      </c>
      <c r="E17" s="162">
        <v>417.94</v>
      </c>
      <c r="F17" s="107">
        <f>E17+L17</f>
        <v>417.94</v>
      </c>
      <c r="G17" s="107">
        <v>10.93</v>
      </c>
      <c r="H17" s="107">
        <f t="shared" ref="H17:H29" si="4">TRUNC(G17*D17,2)</f>
        <v>4568.08</v>
      </c>
      <c r="I17" s="107">
        <f t="shared" ref="I17:I29" si="5">TRUNC(G17*E17,2)</f>
        <v>4568.08</v>
      </c>
      <c r="J17" s="175">
        <f t="shared" ref="J17:J29" si="6">TRUNC(G17*F17,2)</f>
        <v>4568.08</v>
      </c>
    </row>
    <row r="18" spans="1:256" ht="37.5" x14ac:dyDescent="0.25">
      <c r="A18" s="174" t="s">
        <v>14</v>
      </c>
      <c r="B18" s="100" t="s">
        <v>93</v>
      </c>
      <c r="C18" s="106" t="s">
        <v>105</v>
      </c>
      <c r="D18" s="107">
        <v>8358.7999999999993</v>
      </c>
      <c r="E18" s="163">
        <v>8358.7999999999993</v>
      </c>
      <c r="F18" s="107">
        <f t="shared" ref="F18:F28" si="7">E18+L18</f>
        <v>8358.7999999999993</v>
      </c>
      <c r="G18" s="107">
        <v>0.78</v>
      </c>
      <c r="H18" s="107">
        <f t="shared" si="4"/>
        <v>6519.86</v>
      </c>
      <c r="I18" s="107">
        <f t="shared" si="5"/>
        <v>6519.86</v>
      </c>
      <c r="J18" s="175">
        <f t="shared" si="6"/>
        <v>6519.86</v>
      </c>
    </row>
    <row r="19" spans="1:256" ht="25" x14ac:dyDescent="0.25">
      <c r="A19" s="174" t="s">
        <v>80</v>
      </c>
      <c r="B19" s="100" t="s">
        <v>94</v>
      </c>
      <c r="C19" s="106" t="s">
        <v>59</v>
      </c>
      <c r="D19" s="107">
        <v>417.94</v>
      </c>
      <c r="E19" s="163"/>
      <c r="F19" s="107">
        <f t="shared" si="7"/>
        <v>0</v>
      </c>
      <c r="G19" s="107">
        <v>9.34</v>
      </c>
      <c r="H19" s="107">
        <f t="shared" si="4"/>
        <v>3903.55</v>
      </c>
      <c r="I19" s="107">
        <f t="shared" si="5"/>
        <v>0</v>
      </c>
      <c r="J19" s="175">
        <f t="shared" si="6"/>
        <v>0</v>
      </c>
    </row>
    <row r="20" spans="1:256" ht="25" x14ac:dyDescent="0.25">
      <c r="A20" s="174" t="s">
        <v>81</v>
      </c>
      <c r="B20" s="100" t="s">
        <v>95</v>
      </c>
      <c r="C20" s="106" t="s">
        <v>59</v>
      </c>
      <c r="D20" s="107">
        <v>97.01</v>
      </c>
      <c r="E20" s="163">
        <v>97.01</v>
      </c>
      <c r="F20" s="107">
        <f t="shared" si="7"/>
        <v>97.01</v>
      </c>
      <c r="G20" s="107">
        <v>79.36</v>
      </c>
      <c r="H20" s="107">
        <f t="shared" si="4"/>
        <v>7698.71</v>
      </c>
      <c r="I20" s="107">
        <f t="shared" si="5"/>
        <v>7698.71</v>
      </c>
      <c r="J20" s="175">
        <f t="shared" si="6"/>
        <v>7698.71</v>
      </c>
    </row>
    <row r="21" spans="1:256" ht="13" x14ac:dyDescent="0.25">
      <c r="A21" s="174" t="s">
        <v>82</v>
      </c>
      <c r="B21" s="100" t="s">
        <v>96</v>
      </c>
      <c r="C21" s="106" t="s">
        <v>59</v>
      </c>
      <c r="D21" s="107">
        <v>76.319999999999993</v>
      </c>
      <c r="E21" s="163">
        <v>76.319999999999993</v>
      </c>
      <c r="F21" s="107">
        <f t="shared" si="7"/>
        <v>76.319999999999993</v>
      </c>
      <c r="G21" s="107">
        <v>27.27</v>
      </c>
      <c r="H21" s="107">
        <f t="shared" si="4"/>
        <v>2081.2399999999998</v>
      </c>
      <c r="I21" s="107">
        <f t="shared" si="5"/>
        <v>2081.2399999999998</v>
      </c>
      <c r="J21" s="175">
        <f t="shared" si="6"/>
        <v>2081.2399999999998</v>
      </c>
    </row>
    <row r="22" spans="1:256" ht="25" x14ac:dyDescent="0.25">
      <c r="A22" s="174" t="s">
        <v>83</v>
      </c>
      <c r="B22" s="100" t="s">
        <v>97</v>
      </c>
      <c r="C22" s="106" t="s">
        <v>51</v>
      </c>
      <c r="D22" s="107">
        <v>39.950000000000003</v>
      </c>
      <c r="E22" s="163">
        <v>39.950000000000003</v>
      </c>
      <c r="F22" s="107">
        <f t="shared" si="7"/>
        <v>39.950000000000003</v>
      </c>
      <c r="G22" s="107">
        <v>24.88</v>
      </c>
      <c r="H22" s="107">
        <f t="shared" si="4"/>
        <v>993.95</v>
      </c>
      <c r="I22" s="107">
        <f t="shared" si="5"/>
        <v>993.95</v>
      </c>
      <c r="J22" s="175">
        <f t="shared" si="6"/>
        <v>993.95</v>
      </c>
    </row>
    <row r="23" spans="1:256" ht="25" x14ac:dyDescent="0.25">
      <c r="A23" s="174" t="s">
        <v>84</v>
      </c>
      <c r="B23" s="100" t="s">
        <v>98</v>
      </c>
      <c r="C23" s="106" t="s">
        <v>59</v>
      </c>
      <c r="D23" s="107">
        <v>4.66</v>
      </c>
      <c r="E23" s="163">
        <v>4.66</v>
      </c>
      <c r="F23" s="107">
        <f t="shared" si="7"/>
        <v>4.66</v>
      </c>
      <c r="G23" s="107">
        <v>719.11</v>
      </c>
      <c r="H23" s="107">
        <f t="shared" si="4"/>
        <v>3351.05</v>
      </c>
      <c r="I23" s="107">
        <f t="shared" si="5"/>
        <v>3351.05</v>
      </c>
      <c r="J23" s="175">
        <f t="shared" si="6"/>
        <v>3351.05</v>
      </c>
    </row>
    <row r="24" spans="1:256" ht="13" x14ac:dyDescent="0.25">
      <c r="A24" s="174" t="s">
        <v>85</v>
      </c>
      <c r="B24" s="100" t="s">
        <v>99</v>
      </c>
      <c r="C24" s="106" t="s">
        <v>51</v>
      </c>
      <c r="D24" s="107">
        <v>255.77</v>
      </c>
      <c r="E24" s="163">
        <v>255.77</v>
      </c>
      <c r="F24" s="107">
        <f t="shared" si="7"/>
        <v>255.77</v>
      </c>
      <c r="G24" s="107">
        <v>76.25</v>
      </c>
      <c r="H24" s="107">
        <f t="shared" si="4"/>
        <v>19502.46</v>
      </c>
      <c r="I24" s="107">
        <f t="shared" si="5"/>
        <v>19502.46</v>
      </c>
      <c r="J24" s="175">
        <f t="shared" si="6"/>
        <v>19502.46</v>
      </c>
    </row>
    <row r="25" spans="1:256" ht="25" x14ac:dyDescent="0.25">
      <c r="A25" s="174" t="s">
        <v>86</v>
      </c>
      <c r="B25" s="100" t="s">
        <v>100</v>
      </c>
      <c r="C25" s="106" t="s">
        <v>17</v>
      </c>
      <c r="D25" s="107">
        <v>275.94</v>
      </c>
      <c r="E25" s="163">
        <v>275.94</v>
      </c>
      <c r="F25" s="107">
        <f t="shared" si="7"/>
        <v>275.94</v>
      </c>
      <c r="G25" s="107">
        <v>19.809999999999999</v>
      </c>
      <c r="H25" s="107">
        <f t="shared" si="4"/>
        <v>5466.37</v>
      </c>
      <c r="I25" s="107">
        <f t="shared" si="5"/>
        <v>5466.37</v>
      </c>
      <c r="J25" s="175">
        <f t="shared" si="6"/>
        <v>5466.37</v>
      </c>
    </row>
    <row r="26" spans="1:256" ht="25" x14ac:dyDescent="0.25">
      <c r="A26" s="174" t="s">
        <v>87</v>
      </c>
      <c r="B26" s="100" t="s">
        <v>101</v>
      </c>
      <c r="C26" s="106" t="s">
        <v>17</v>
      </c>
      <c r="D26" s="107">
        <v>1464.24</v>
      </c>
      <c r="E26" s="163">
        <v>1464.24</v>
      </c>
      <c r="F26" s="107">
        <f t="shared" si="7"/>
        <v>1464.24</v>
      </c>
      <c r="G26" s="107">
        <v>16.170000000000002</v>
      </c>
      <c r="H26" s="107">
        <f t="shared" si="4"/>
        <v>23676.76</v>
      </c>
      <c r="I26" s="107">
        <f t="shared" si="5"/>
        <v>23676.76</v>
      </c>
      <c r="J26" s="175">
        <f t="shared" si="6"/>
        <v>23676.76</v>
      </c>
    </row>
    <row r="27" spans="1:256" ht="25" x14ac:dyDescent="0.25">
      <c r="A27" s="174" t="s">
        <v>88</v>
      </c>
      <c r="B27" s="100" t="s">
        <v>102</v>
      </c>
      <c r="C27" s="106" t="s">
        <v>59</v>
      </c>
      <c r="D27" s="107">
        <v>27.67</v>
      </c>
      <c r="E27" s="163">
        <v>27.67</v>
      </c>
      <c r="F27" s="107">
        <f t="shared" si="7"/>
        <v>27.67</v>
      </c>
      <c r="G27" s="107">
        <v>387.8</v>
      </c>
      <c r="H27" s="107">
        <f t="shared" si="4"/>
        <v>10730.42</v>
      </c>
      <c r="I27" s="107">
        <f t="shared" si="5"/>
        <v>10730.42</v>
      </c>
      <c r="J27" s="175">
        <f t="shared" si="6"/>
        <v>10730.42</v>
      </c>
    </row>
    <row r="28" spans="1:256" ht="25" x14ac:dyDescent="0.25">
      <c r="A28" s="174" t="s">
        <v>89</v>
      </c>
      <c r="B28" s="100" t="s">
        <v>103</v>
      </c>
      <c r="C28" s="106" t="s">
        <v>59</v>
      </c>
      <c r="D28" s="107">
        <v>27.67</v>
      </c>
      <c r="E28" s="163">
        <v>27.67</v>
      </c>
      <c r="F28" s="107">
        <f t="shared" si="7"/>
        <v>27.67</v>
      </c>
      <c r="G28" s="107">
        <v>178.92</v>
      </c>
      <c r="H28" s="107">
        <f t="shared" si="4"/>
        <v>4950.71</v>
      </c>
      <c r="I28" s="107">
        <f t="shared" si="5"/>
        <v>4950.71</v>
      </c>
      <c r="J28" s="175">
        <f t="shared" si="6"/>
        <v>4950.71</v>
      </c>
    </row>
    <row r="29" spans="1:256" ht="25" x14ac:dyDescent="0.25">
      <c r="A29" s="174" t="s">
        <v>90</v>
      </c>
      <c r="B29" s="100" t="s">
        <v>104</v>
      </c>
      <c r="C29" s="106" t="s">
        <v>51</v>
      </c>
      <c r="D29" s="107">
        <v>275.35000000000002</v>
      </c>
      <c r="E29" s="163">
        <v>275.35000000000002</v>
      </c>
      <c r="F29" s="107">
        <f t="shared" ref="F29" si="8">E29+L29</f>
        <v>275.35000000000002</v>
      </c>
      <c r="G29" s="107">
        <v>22.7</v>
      </c>
      <c r="H29" s="107">
        <f t="shared" si="4"/>
        <v>6250.44</v>
      </c>
      <c r="I29" s="107">
        <f t="shared" si="5"/>
        <v>6250.44</v>
      </c>
      <c r="J29" s="175">
        <f t="shared" si="6"/>
        <v>6250.44</v>
      </c>
    </row>
    <row r="30" spans="1:256" s="1" customFormat="1" ht="14.5" x14ac:dyDescent="0.35">
      <c r="A30" s="192" t="s">
        <v>79</v>
      </c>
      <c r="B30" s="193"/>
      <c r="C30" s="193"/>
      <c r="D30" s="193"/>
      <c r="E30" s="193"/>
      <c r="F30" s="193"/>
      <c r="G30" s="194"/>
      <c r="H30" s="108">
        <f>SUM(H16:H29)</f>
        <v>102963.88</v>
      </c>
      <c r="I30" s="108">
        <f>SUM(I16:I29)</f>
        <v>95790.05</v>
      </c>
      <c r="J30" s="176">
        <f>SUM(J16:J29)</f>
        <v>95790.05</v>
      </c>
      <c r="L30" s="83"/>
    </row>
    <row r="31" spans="1:256" s="1" customFormat="1" ht="14.5" x14ac:dyDescent="0.35">
      <c r="A31" s="177" t="s">
        <v>15</v>
      </c>
      <c r="B31" s="195" t="s">
        <v>107</v>
      </c>
      <c r="C31" s="196"/>
      <c r="D31" s="196"/>
      <c r="E31" s="196"/>
      <c r="F31" s="196"/>
      <c r="G31" s="196"/>
      <c r="H31" s="196"/>
      <c r="I31" s="196"/>
      <c r="J31" s="197"/>
      <c r="K31" s="77"/>
      <c r="L31" s="82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  <c r="HX31" s="77"/>
      <c r="HY31" s="77"/>
      <c r="HZ31" s="77"/>
      <c r="IA31" s="77"/>
      <c r="IB31" s="77"/>
      <c r="IC31" s="77"/>
      <c r="ID31" s="77"/>
      <c r="IE31" s="77"/>
      <c r="IF31" s="77"/>
      <c r="IG31" s="77"/>
      <c r="IH31" s="77"/>
      <c r="II31" s="77"/>
      <c r="IJ31" s="77"/>
      <c r="IK31" s="77"/>
      <c r="IL31" s="77"/>
      <c r="IM31" s="77"/>
      <c r="IN31" s="77"/>
      <c r="IO31" s="77"/>
      <c r="IP31" s="77"/>
      <c r="IQ31" s="77"/>
      <c r="IR31" s="77"/>
      <c r="IS31" s="77"/>
      <c r="IT31" s="77"/>
      <c r="IU31" s="77"/>
      <c r="IV31" s="77"/>
    </row>
    <row r="32" spans="1:256" s="1" customFormat="1" ht="14.5" x14ac:dyDescent="0.35">
      <c r="A32" s="177" t="s">
        <v>108</v>
      </c>
      <c r="B32" s="195" t="s">
        <v>109</v>
      </c>
      <c r="C32" s="196"/>
      <c r="D32" s="196"/>
      <c r="E32" s="196"/>
      <c r="F32" s="196"/>
      <c r="G32" s="196"/>
      <c r="H32" s="196"/>
      <c r="I32" s="196"/>
      <c r="J32" s="197"/>
      <c r="K32" s="77"/>
      <c r="L32" s="82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  <c r="HX32" s="77"/>
      <c r="HY32" s="77"/>
      <c r="HZ32" s="77"/>
      <c r="IA32" s="77"/>
      <c r="IB32" s="77"/>
      <c r="IC32" s="77"/>
      <c r="ID32" s="77"/>
      <c r="IE32" s="77"/>
      <c r="IF32" s="77"/>
      <c r="IG32" s="77"/>
      <c r="IH32" s="77"/>
      <c r="II32" s="77"/>
      <c r="IJ32" s="77"/>
      <c r="IK32" s="77"/>
      <c r="IL32" s="77"/>
      <c r="IM32" s="77"/>
      <c r="IN32" s="77"/>
      <c r="IO32" s="77"/>
      <c r="IP32" s="77"/>
      <c r="IQ32" s="77"/>
      <c r="IR32" s="77"/>
      <c r="IS32" s="77"/>
      <c r="IT32" s="77"/>
      <c r="IU32" s="77"/>
      <c r="IV32" s="77"/>
    </row>
    <row r="33" spans="1:14" ht="37.5" x14ac:dyDescent="0.25">
      <c r="A33" s="178" t="s">
        <v>110</v>
      </c>
      <c r="B33" s="100" t="s">
        <v>133</v>
      </c>
      <c r="C33" s="106" t="s">
        <v>59</v>
      </c>
      <c r="D33" s="107">
        <v>4.75</v>
      </c>
      <c r="E33" s="162"/>
      <c r="F33" s="107">
        <f t="shared" ref="F33:F55" si="9">E33+L33</f>
        <v>0</v>
      </c>
      <c r="G33" s="107">
        <v>2425.92</v>
      </c>
      <c r="H33" s="107">
        <f>TRUNC(G33*D33,2)</f>
        <v>11523.12</v>
      </c>
      <c r="I33" s="107">
        <f>TRUNC(G33*E33,2)</f>
        <v>0</v>
      </c>
      <c r="J33" s="175">
        <f>TRUNC(G33*F33,2)</f>
        <v>0</v>
      </c>
    </row>
    <row r="34" spans="1:14" ht="37.5" x14ac:dyDescent="0.25">
      <c r="A34" s="178" t="s">
        <v>111</v>
      </c>
      <c r="B34" s="100" t="s">
        <v>134</v>
      </c>
      <c r="C34" s="106" t="s">
        <v>17</v>
      </c>
      <c r="D34" s="107">
        <v>434.99</v>
      </c>
      <c r="E34" s="162"/>
      <c r="F34" s="107">
        <f t="shared" si="9"/>
        <v>0</v>
      </c>
      <c r="G34" s="109">
        <v>19.86</v>
      </c>
      <c r="H34" s="107">
        <f t="shared" ref="H34:H38" si="10">TRUNC(G34*D34,2)</f>
        <v>8638.9</v>
      </c>
      <c r="I34" s="107">
        <f t="shared" ref="I34:I38" si="11">TRUNC(G34*E34,2)</f>
        <v>0</v>
      </c>
      <c r="J34" s="175">
        <f t="shared" ref="J34:J38" si="12">TRUNC(G34*F34,2)</f>
        <v>0</v>
      </c>
    </row>
    <row r="35" spans="1:14" ht="37.5" x14ac:dyDescent="0.25">
      <c r="A35" s="178" t="s">
        <v>116</v>
      </c>
      <c r="B35" s="100" t="s">
        <v>135</v>
      </c>
      <c r="C35" s="106" t="s">
        <v>17</v>
      </c>
      <c r="D35" s="107">
        <v>1260.2</v>
      </c>
      <c r="E35" s="163"/>
      <c r="F35" s="107">
        <f t="shared" si="9"/>
        <v>0</v>
      </c>
      <c r="G35" s="107">
        <v>16.12</v>
      </c>
      <c r="H35" s="107">
        <f t="shared" si="10"/>
        <v>20314.419999999998</v>
      </c>
      <c r="I35" s="107">
        <f t="shared" si="11"/>
        <v>0</v>
      </c>
      <c r="J35" s="175">
        <f t="shared" si="12"/>
        <v>0</v>
      </c>
    </row>
    <row r="36" spans="1:14" ht="25" x14ac:dyDescent="0.25">
      <c r="A36" s="178" t="s">
        <v>117</v>
      </c>
      <c r="B36" s="100" t="s">
        <v>136</v>
      </c>
      <c r="C36" s="106" t="s">
        <v>51</v>
      </c>
      <c r="D36" s="107">
        <v>358.9</v>
      </c>
      <c r="E36" s="163"/>
      <c r="F36" s="107">
        <f t="shared" si="9"/>
        <v>0</v>
      </c>
      <c r="G36" s="107">
        <v>57.07</v>
      </c>
      <c r="H36" s="107">
        <f t="shared" si="10"/>
        <v>20482.419999999998</v>
      </c>
      <c r="I36" s="107">
        <f t="shared" si="11"/>
        <v>0</v>
      </c>
      <c r="J36" s="175">
        <f t="shared" si="12"/>
        <v>0</v>
      </c>
    </row>
    <row r="37" spans="1:14" ht="25" x14ac:dyDescent="0.25">
      <c r="A37" s="178" t="s">
        <v>118</v>
      </c>
      <c r="B37" s="100" t="s">
        <v>102</v>
      </c>
      <c r="C37" s="106" t="s">
        <v>59</v>
      </c>
      <c r="D37" s="107">
        <v>24.57</v>
      </c>
      <c r="E37" s="163"/>
      <c r="F37" s="107">
        <f t="shared" si="9"/>
        <v>0</v>
      </c>
      <c r="G37" s="107">
        <v>387.8</v>
      </c>
      <c r="H37" s="107">
        <f t="shared" si="10"/>
        <v>9528.24</v>
      </c>
      <c r="I37" s="107">
        <f t="shared" si="11"/>
        <v>0</v>
      </c>
      <c r="J37" s="175">
        <f t="shared" si="12"/>
        <v>0</v>
      </c>
    </row>
    <row r="38" spans="1:14" ht="25" x14ac:dyDescent="0.25">
      <c r="A38" s="178" t="s">
        <v>119</v>
      </c>
      <c r="B38" s="100" t="s">
        <v>103</v>
      </c>
      <c r="C38" s="106" t="s">
        <v>59</v>
      </c>
      <c r="D38" s="107">
        <v>24.57</v>
      </c>
      <c r="E38" s="163"/>
      <c r="F38" s="107">
        <f t="shared" si="9"/>
        <v>0</v>
      </c>
      <c r="G38" s="107">
        <v>178.92</v>
      </c>
      <c r="H38" s="107">
        <f t="shared" si="10"/>
        <v>4396.0600000000004</v>
      </c>
      <c r="I38" s="107">
        <f t="shared" si="11"/>
        <v>0</v>
      </c>
      <c r="J38" s="175">
        <f t="shared" si="12"/>
        <v>0</v>
      </c>
    </row>
    <row r="39" spans="1:14" ht="14" x14ac:dyDescent="0.25">
      <c r="A39" s="192" t="s">
        <v>79</v>
      </c>
      <c r="B39" s="193"/>
      <c r="C39" s="193"/>
      <c r="D39" s="193"/>
      <c r="E39" s="193"/>
      <c r="F39" s="193"/>
      <c r="G39" s="194"/>
      <c r="H39" s="108">
        <f>SUM(H33:H38)</f>
        <v>74883.16</v>
      </c>
      <c r="I39" s="108">
        <f>SUM(I16:I38)</f>
        <v>191580.1</v>
      </c>
      <c r="J39" s="176">
        <f>SUM(J16:J38)</f>
        <v>191580.1</v>
      </c>
    </row>
    <row r="40" spans="1:14" ht="14" x14ac:dyDescent="0.25">
      <c r="A40" s="177" t="s">
        <v>112</v>
      </c>
      <c r="B40" s="195" t="s">
        <v>115</v>
      </c>
      <c r="C40" s="196"/>
      <c r="D40" s="196"/>
      <c r="E40" s="196"/>
      <c r="F40" s="196"/>
      <c r="G40" s="196"/>
      <c r="H40" s="196"/>
      <c r="I40" s="196"/>
      <c r="J40" s="197"/>
      <c r="L40" s="85"/>
      <c r="M40" s="86"/>
      <c r="N40" s="86"/>
    </row>
    <row r="41" spans="1:14" ht="37.5" x14ac:dyDescent="0.25">
      <c r="A41" s="178" t="s">
        <v>113</v>
      </c>
      <c r="B41" s="100" t="s">
        <v>137</v>
      </c>
      <c r="C41" s="106" t="s">
        <v>51</v>
      </c>
      <c r="D41" s="107">
        <v>17.600000000000001</v>
      </c>
      <c r="E41" s="162"/>
      <c r="F41" s="107">
        <f t="shared" si="9"/>
        <v>0</v>
      </c>
      <c r="G41" s="107">
        <v>163.41</v>
      </c>
      <c r="H41" s="107">
        <f>TRUNC(G41*D41,2)</f>
        <v>2876.01</v>
      </c>
      <c r="I41" s="107">
        <f>TRUNC(G41*E41,2)</f>
        <v>0</v>
      </c>
      <c r="J41" s="175">
        <f>TRUNC(G41*F41,2)</f>
        <v>0</v>
      </c>
      <c r="M41" s="86"/>
      <c r="N41" s="86"/>
    </row>
    <row r="42" spans="1:14" ht="37.5" x14ac:dyDescent="0.25">
      <c r="A42" s="178" t="s">
        <v>114</v>
      </c>
      <c r="B42" s="100" t="s">
        <v>138</v>
      </c>
      <c r="C42" s="106" t="s">
        <v>17</v>
      </c>
      <c r="D42" s="107">
        <v>556.27</v>
      </c>
      <c r="E42" s="162"/>
      <c r="F42" s="107">
        <f t="shared" si="9"/>
        <v>0</v>
      </c>
      <c r="G42" s="107">
        <v>16.75</v>
      </c>
      <c r="H42" s="107">
        <f t="shared" ref="H42:H46" si="13">TRUNC(G42*D42,2)</f>
        <v>9317.52</v>
      </c>
      <c r="I42" s="107">
        <f t="shared" ref="I42:I46" si="14">TRUNC(G42*E42,2)</f>
        <v>0</v>
      </c>
      <c r="J42" s="175">
        <f t="shared" ref="J42:J46" si="15">TRUNC(G42*F42,2)</f>
        <v>0</v>
      </c>
      <c r="M42" s="86"/>
      <c r="N42" s="86"/>
    </row>
    <row r="43" spans="1:14" ht="37.5" x14ac:dyDescent="0.25">
      <c r="A43" s="178" t="s">
        <v>120</v>
      </c>
      <c r="B43" s="100" t="s">
        <v>139</v>
      </c>
      <c r="C43" s="106" t="s">
        <v>51</v>
      </c>
      <c r="D43" s="107">
        <v>27.5</v>
      </c>
      <c r="E43" s="162"/>
      <c r="F43" s="107">
        <f t="shared" si="9"/>
        <v>0</v>
      </c>
      <c r="G43" s="107">
        <v>39.119999999999997</v>
      </c>
      <c r="H43" s="107">
        <f t="shared" si="13"/>
        <v>1075.8</v>
      </c>
      <c r="I43" s="107">
        <f t="shared" si="14"/>
        <v>0</v>
      </c>
      <c r="J43" s="175">
        <f t="shared" si="15"/>
        <v>0</v>
      </c>
      <c r="M43" s="86"/>
      <c r="N43" s="86"/>
    </row>
    <row r="44" spans="1:14" ht="25" x14ac:dyDescent="0.25">
      <c r="A44" s="178" t="s">
        <v>121</v>
      </c>
      <c r="B44" s="100" t="s">
        <v>102</v>
      </c>
      <c r="C44" s="106" t="s">
        <v>59</v>
      </c>
      <c r="D44" s="107">
        <v>5.5</v>
      </c>
      <c r="E44" s="162"/>
      <c r="F44" s="107">
        <f t="shared" si="9"/>
        <v>0</v>
      </c>
      <c r="G44" s="107">
        <v>387.8</v>
      </c>
      <c r="H44" s="107">
        <f t="shared" si="13"/>
        <v>2132.9</v>
      </c>
      <c r="I44" s="107">
        <f t="shared" si="14"/>
        <v>0</v>
      </c>
      <c r="J44" s="175">
        <f t="shared" si="15"/>
        <v>0</v>
      </c>
      <c r="M44" s="86"/>
      <c r="N44" s="86"/>
    </row>
    <row r="45" spans="1:14" ht="25" x14ac:dyDescent="0.25">
      <c r="A45" s="178" t="s">
        <v>122</v>
      </c>
      <c r="B45" s="100" t="s">
        <v>103</v>
      </c>
      <c r="C45" s="106" t="s">
        <v>59</v>
      </c>
      <c r="D45" s="107">
        <v>5.5</v>
      </c>
      <c r="E45" s="162"/>
      <c r="F45" s="107">
        <f t="shared" si="9"/>
        <v>0</v>
      </c>
      <c r="G45" s="107">
        <v>178.92</v>
      </c>
      <c r="H45" s="107">
        <f t="shared" si="13"/>
        <v>984.06</v>
      </c>
      <c r="I45" s="107">
        <f t="shared" si="14"/>
        <v>0</v>
      </c>
      <c r="J45" s="175">
        <f t="shared" si="15"/>
        <v>0</v>
      </c>
      <c r="M45" s="86"/>
      <c r="N45" s="86"/>
    </row>
    <row r="46" spans="1:14" ht="25" x14ac:dyDescent="0.25">
      <c r="A46" s="178" t="s">
        <v>123</v>
      </c>
      <c r="B46" s="100" t="s">
        <v>140</v>
      </c>
      <c r="C46" s="106" t="s">
        <v>51</v>
      </c>
      <c r="D46" s="107">
        <v>41.45</v>
      </c>
      <c r="E46" s="162"/>
      <c r="F46" s="107">
        <f t="shared" si="9"/>
        <v>0</v>
      </c>
      <c r="G46" s="107">
        <v>178.65</v>
      </c>
      <c r="H46" s="107">
        <f t="shared" si="13"/>
        <v>7405.04</v>
      </c>
      <c r="I46" s="107">
        <f t="shared" si="14"/>
        <v>0</v>
      </c>
      <c r="J46" s="175">
        <f t="shared" si="15"/>
        <v>0</v>
      </c>
      <c r="M46" s="86"/>
      <c r="N46" s="86"/>
    </row>
    <row r="47" spans="1:14" ht="14" x14ac:dyDescent="0.25">
      <c r="A47" s="192" t="s">
        <v>79</v>
      </c>
      <c r="B47" s="193"/>
      <c r="C47" s="193"/>
      <c r="D47" s="193"/>
      <c r="E47" s="193"/>
      <c r="F47" s="193"/>
      <c r="G47" s="194"/>
      <c r="H47" s="108">
        <f>SUM(H41:H46)</f>
        <v>23791.33</v>
      </c>
      <c r="I47" s="108">
        <f>SUM(I41:I46)</f>
        <v>0</v>
      </c>
      <c r="J47" s="176">
        <f>SUM(J41:J46)</f>
        <v>0</v>
      </c>
      <c r="M47" s="86"/>
    </row>
    <row r="48" spans="1:14" ht="14" x14ac:dyDescent="0.25">
      <c r="A48" s="177" t="s">
        <v>124</v>
      </c>
      <c r="B48" s="195" t="s">
        <v>129</v>
      </c>
      <c r="C48" s="196"/>
      <c r="D48" s="196"/>
      <c r="E48" s="196"/>
      <c r="F48" s="196"/>
      <c r="G48" s="196"/>
      <c r="H48" s="196"/>
      <c r="I48" s="196"/>
      <c r="J48" s="197"/>
      <c r="M48" s="86"/>
    </row>
    <row r="49" spans="1:256" ht="13" x14ac:dyDescent="0.25">
      <c r="A49" s="178" t="s">
        <v>125</v>
      </c>
      <c r="B49" s="100" t="s">
        <v>141</v>
      </c>
      <c r="C49" s="106" t="s">
        <v>16</v>
      </c>
      <c r="D49" s="107">
        <v>19</v>
      </c>
      <c r="E49" s="163"/>
      <c r="F49" s="107">
        <f t="shared" si="9"/>
        <v>0</v>
      </c>
      <c r="G49" s="109">
        <v>32.409999999999997</v>
      </c>
      <c r="H49" s="107">
        <f>TRUNC(G49*D49,2)</f>
        <v>615.79</v>
      </c>
      <c r="I49" s="107">
        <f>TRUNC(G49*E49,2)</f>
        <v>0</v>
      </c>
      <c r="J49" s="175">
        <f>TRUNC(G49*F49,2)</f>
        <v>0</v>
      </c>
    </row>
    <row r="50" spans="1:256" ht="13" x14ac:dyDescent="0.25">
      <c r="A50" s="178" t="s">
        <v>126</v>
      </c>
      <c r="B50" s="100" t="s">
        <v>142</v>
      </c>
      <c r="C50" s="106" t="s">
        <v>16</v>
      </c>
      <c r="D50" s="107">
        <v>7.2</v>
      </c>
      <c r="E50" s="163"/>
      <c r="F50" s="107">
        <f t="shared" si="9"/>
        <v>0</v>
      </c>
      <c r="G50" s="109">
        <v>44.03</v>
      </c>
      <c r="H50" s="107">
        <f t="shared" ref="H50:H55" si="16">TRUNC(G50*D50,2)</f>
        <v>317.01</v>
      </c>
      <c r="I50" s="107">
        <f t="shared" ref="I50:I55" si="17">TRUNC(G50*E50,2)</f>
        <v>0</v>
      </c>
      <c r="J50" s="175">
        <f t="shared" ref="J50:J55" si="18">TRUNC(G50*F50,2)</f>
        <v>0</v>
      </c>
    </row>
    <row r="51" spans="1:256" ht="13" x14ac:dyDescent="0.25">
      <c r="A51" s="178" t="s">
        <v>127</v>
      </c>
      <c r="B51" s="100" t="s">
        <v>143</v>
      </c>
      <c r="C51" s="106" t="s">
        <v>16</v>
      </c>
      <c r="D51" s="107">
        <v>12</v>
      </c>
      <c r="E51" s="163"/>
      <c r="F51" s="107">
        <f t="shared" si="9"/>
        <v>0</v>
      </c>
      <c r="G51" s="107">
        <v>56.89</v>
      </c>
      <c r="H51" s="107">
        <f t="shared" si="16"/>
        <v>682.68</v>
      </c>
      <c r="I51" s="107">
        <f t="shared" si="17"/>
        <v>0</v>
      </c>
      <c r="J51" s="175">
        <f t="shared" si="18"/>
        <v>0</v>
      </c>
    </row>
    <row r="52" spans="1:256" ht="25" x14ac:dyDescent="0.25">
      <c r="A52" s="178" t="s">
        <v>130</v>
      </c>
      <c r="B52" s="100" t="s">
        <v>144</v>
      </c>
      <c r="C52" s="106" t="s">
        <v>16</v>
      </c>
      <c r="D52" s="107">
        <v>7.2</v>
      </c>
      <c r="E52" s="162"/>
      <c r="F52" s="107">
        <f t="shared" si="9"/>
        <v>0</v>
      </c>
      <c r="G52" s="107">
        <v>43.15</v>
      </c>
      <c r="H52" s="107">
        <f t="shared" si="16"/>
        <v>310.68</v>
      </c>
      <c r="I52" s="107">
        <f t="shared" si="17"/>
        <v>0</v>
      </c>
      <c r="J52" s="175">
        <f t="shared" si="18"/>
        <v>0</v>
      </c>
    </row>
    <row r="53" spans="1:256" ht="25" x14ac:dyDescent="0.25">
      <c r="A53" s="178" t="s">
        <v>131</v>
      </c>
      <c r="B53" s="100" t="s">
        <v>145</v>
      </c>
      <c r="C53" s="106" t="s">
        <v>16</v>
      </c>
      <c r="D53" s="107">
        <v>12</v>
      </c>
      <c r="E53" s="162"/>
      <c r="F53" s="107">
        <f t="shared" si="9"/>
        <v>0</v>
      </c>
      <c r="G53" s="107">
        <v>52.06</v>
      </c>
      <c r="H53" s="107">
        <f t="shared" si="16"/>
        <v>624.72</v>
      </c>
      <c r="I53" s="107">
        <f t="shared" si="17"/>
        <v>0</v>
      </c>
      <c r="J53" s="175">
        <f t="shared" si="18"/>
        <v>0</v>
      </c>
    </row>
    <row r="54" spans="1:256" ht="25" x14ac:dyDescent="0.25">
      <c r="A54" s="178" t="s">
        <v>128</v>
      </c>
      <c r="B54" s="100" t="s">
        <v>146</v>
      </c>
      <c r="C54" s="106" t="s">
        <v>16</v>
      </c>
      <c r="D54" s="107">
        <v>12.1</v>
      </c>
      <c r="E54" s="162"/>
      <c r="F54" s="107">
        <f t="shared" si="9"/>
        <v>0</v>
      </c>
      <c r="G54" s="107">
        <v>93.88</v>
      </c>
      <c r="H54" s="107">
        <f t="shared" si="16"/>
        <v>1135.94</v>
      </c>
      <c r="I54" s="107">
        <f t="shared" si="17"/>
        <v>0</v>
      </c>
      <c r="J54" s="175">
        <f t="shared" si="18"/>
        <v>0</v>
      </c>
    </row>
    <row r="55" spans="1:256" ht="25" x14ac:dyDescent="0.25">
      <c r="A55" s="178" t="s">
        <v>132</v>
      </c>
      <c r="B55" s="100" t="s">
        <v>147</v>
      </c>
      <c r="C55" s="106" t="s">
        <v>16</v>
      </c>
      <c r="D55" s="107">
        <v>12.1</v>
      </c>
      <c r="E55" s="162"/>
      <c r="F55" s="107">
        <f t="shared" si="9"/>
        <v>0</v>
      </c>
      <c r="G55" s="107">
        <v>86.67</v>
      </c>
      <c r="H55" s="107">
        <f t="shared" si="16"/>
        <v>1048.7</v>
      </c>
      <c r="I55" s="107">
        <f t="shared" si="17"/>
        <v>0</v>
      </c>
      <c r="J55" s="175">
        <f t="shared" si="18"/>
        <v>0</v>
      </c>
    </row>
    <row r="56" spans="1:256" s="1" customFormat="1" ht="14.5" x14ac:dyDescent="0.35">
      <c r="A56" s="192" t="s">
        <v>79</v>
      </c>
      <c r="B56" s="193"/>
      <c r="C56" s="193"/>
      <c r="D56" s="193"/>
      <c r="E56" s="193"/>
      <c r="F56" s="193"/>
      <c r="G56" s="194"/>
      <c r="H56" s="108">
        <f>SUM(H49:H55)</f>
        <v>4735.5200000000004</v>
      </c>
      <c r="I56" s="108">
        <f>SUM(I49:I55)</f>
        <v>0</v>
      </c>
      <c r="J56" s="176">
        <f>SUM(J49:J55)</f>
        <v>0</v>
      </c>
      <c r="L56" s="83"/>
    </row>
    <row r="57" spans="1:256" s="1" customFormat="1" ht="14.5" x14ac:dyDescent="0.35">
      <c r="A57" s="177" t="s">
        <v>18</v>
      </c>
      <c r="B57" s="195" t="s">
        <v>148</v>
      </c>
      <c r="C57" s="196"/>
      <c r="D57" s="196"/>
      <c r="E57" s="196"/>
      <c r="F57" s="196"/>
      <c r="G57" s="196"/>
      <c r="H57" s="196"/>
      <c r="I57" s="196"/>
      <c r="J57" s="197"/>
      <c r="K57" s="77"/>
      <c r="L57" s="82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  <c r="EL57" s="77"/>
      <c r="EM57" s="77"/>
      <c r="EN57" s="77"/>
      <c r="EO57" s="77"/>
      <c r="EP57" s="77"/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  <c r="FF57" s="77"/>
      <c r="FG57" s="77"/>
      <c r="FH57" s="77"/>
      <c r="FI57" s="77"/>
      <c r="FJ57" s="77"/>
      <c r="FK57" s="77"/>
      <c r="FL57" s="77"/>
      <c r="FM57" s="77"/>
      <c r="FN57" s="77"/>
      <c r="FO57" s="77"/>
      <c r="FP57" s="77"/>
      <c r="FQ57" s="77"/>
      <c r="FR57" s="77"/>
      <c r="FS57" s="77"/>
      <c r="FT57" s="77"/>
      <c r="FU57" s="77"/>
      <c r="FV57" s="77"/>
      <c r="FW57" s="77"/>
      <c r="FX57" s="77"/>
      <c r="FY57" s="77"/>
      <c r="FZ57" s="77"/>
      <c r="GA57" s="77"/>
      <c r="GB57" s="77"/>
      <c r="GC57" s="77"/>
      <c r="GD57" s="77"/>
      <c r="GE57" s="77"/>
      <c r="GF57" s="77"/>
      <c r="GG57" s="77"/>
      <c r="GH57" s="77"/>
      <c r="GI57" s="77"/>
      <c r="GJ57" s="77"/>
      <c r="GK57" s="77"/>
      <c r="GL57" s="77"/>
      <c r="GM57" s="77"/>
      <c r="GN57" s="77"/>
      <c r="GO57" s="77"/>
      <c r="GP57" s="77"/>
      <c r="GQ57" s="77"/>
      <c r="GR57" s="77"/>
      <c r="GS57" s="77"/>
      <c r="GT57" s="77"/>
      <c r="GU57" s="77"/>
      <c r="GV57" s="77"/>
      <c r="GW57" s="77"/>
      <c r="GX57" s="77"/>
      <c r="GY57" s="77"/>
      <c r="GZ57" s="77"/>
      <c r="HA57" s="77"/>
      <c r="HB57" s="77"/>
      <c r="HC57" s="77"/>
      <c r="HD57" s="77"/>
      <c r="HE57" s="77"/>
      <c r="HF57" s="77"/>
      <c r="HG57" s="77"/>
      <c r="HH57" s="77"/>
      <c r="HI57" s="77"/>
      <c r="HJ57" s="77"/>
      <c r="HK57" s="77"/>
      <c r="HL57" s="77"/>
      <c r="HM57" s="77"/>
      <c r="HN57" s="77"/>
      <c r="HO57" s="77"/>
      <c r="HP57" s="77"/>
      <c r="HQ57" s="77"/>
      <c r="HR57" s="77"/>
      <c r="HS57" s="77"/>
      <c r="HT57" s="77"/>
      <c r="HU57" s="77"/>
      <c r="HV57" s="77"/>
      <c r="HW57" s="77"/>
      <c r="HX57" s="77"/>
      <c r="HY57" s="77"/>
      <c r="HZ57" s="77"/>
      <c r="IA57" s="77"/>
      <c r="IB57" s="77"/>
      <c r="IC57" s="77"/>
      <c r="ID57" s="77"/>
      <c r="IE57" s="77"/>
      <c r="IF57" s="77"/>
      <c r="IG57" s="77"/>
      <c r="IH57" s="77"/>
      <c r="II57" s="77"/>
      <c r="IJ57" s="77"/>
      <c r="IK57" s="77"/>
      <c r="IL57" s="77"/>
      <c r="IM57" s="77"/>
      <c r="IN57" s="77"/>
      <c r="IO57" s="77"/>
      <c r="IP57" s="77"/>
      <c r="IQ57" s="77"/>
      <c r="IR57" s="77"/>
      <c r="IS57" s="77"/>
      <c r="IT57" s="77"/>
      <c r="IU57" s="77"/>
      <c r="IV57" s="77"/>
    </row>
    <row r="58" spans="1:256" ht="50" x14ac:dyDescent="0.25">
      <c r="A58" s="178" t="s">
        <v>19</v>
      </c>
      <c r="B58" s="100" t="s">
        <v>149</v>
      </c>
      <c r="C58" s="106" t="s">
        <v>51</v>
      </c>
      <c r="D58" s="107">
        <v>507.27</v>
      </c>
      <c r="E58" s="162">
        <v>50.727000000000004</v>
      </c>
      <c r="F58" s="107">
        <f t="shared" ref="F58:F60" si="19">E58+L58</f>
        <v>50.727000000000004</v>
      </c>
      <c r="G58" s="107">
        <v>67.02</v>
      </c>
      <c r="H58" s="107">
        <f>TRUNC(G58*D58,2)</f>
        <v>33997.230000000003</v>
      </c>
      <c r="I58" s="107">
        <f>TRUNC(G58*E58,2)</f>
        <v>3399.72</v>
      </c>
      <c r="J58" s="175">
        <f>TRUNC(G58*F58,2)</f>
        <v>3399.72</v>
      </c>
    </row>
    <row r="59" spans="1:256" ht="25" x14ac:dyDescent="0.25">
      <c r="A59" s="178" t="s">
        <v>20</v>
      </c>
      <c r="B59" s="100" t="s">
        <v>150</v>
      </c>
      <c r="C59" s="106" t="s">
        <v>51</v>
      </c>
      <c r="D59" s="107">
        <v>30.95</v>
      </c>
      <c r="E59" s="163"/>
      <c r="F59" s="107">
        <f t="shared" si="19"/>
        <v>0</v>
      </c>
      <c r="G59" s="107">
        <v>76.58</v>
      </c>
      <c r="H59" s="107">
        <f t="shared" ref="H59:H60" si="20">TRUNC(G59*D59,2)</f>
        <v>2370.15</v>
      </c>
      <c r="I59" s="107">
        <f t="shared" ref="I59:I60" si="21">TRUNC(G59*E59,2)</f>
        <v>0</v>
      </c>
      <c r="J59" s="175">
        <f t="shared" ref="J59:J60" si="22">TRUNC(G59*F59,2)</f>
        <v>0</v>
      </c>
    </row>
    <row r="60" spans="1:256" ht="62.5" x14ac:dyDescent="0.25">
      <c r="A60" s="178" t="s">
        <v>21</v>
      </c>
      <c r="B60" s="100" t="s">
        <v>151</v>
      </c>
      <c r="C60" s="106" t="s">
        <v>16</v>
      </c>
      <c r="D60" s="107">
        <v>37.590000000000003</v>
      </c>
      <c r="E60" s="163"/>
      <c r="F60" s="107">
        <f t="shared" si="19"/>
        <v>0</v>
      </c>
      <c r="G60" s="107">
        <v>243.49</v>
      </c>
      <c r="H60" s="107">
        <f t="shared" si="20"/>
        <v>9152.7800000000007</v>
      </c>
      <c r="I60" s="107">
        <f t="shared" si="21"/>
        <v>0</v>
      </c>
      <c r="J60" s="175">
        <f t="shared" si="22"/>
        <v>0</v>
      </c>
    </row>
    <row r="61" spans="1:256" s="1" customFormat="1" ht="14.5" x14ac:dyDescent="0.35">
      <c r="A61" s="192" t="s">
        <v>79</v>
      </c>
      <c r="B61" s="193"/>
      <c r="C61" s="193"/>
      <c r="D61" s="193"/>
      <c r="E61" s="193"/>
      <c r="F61" s="193"/>
      <c r="G61" s="194"/>
      <c r="H61" s="108">
        <f>SUM(H58:H60)</f>
        <v>45520.160000000003</v>
      </c>
      <c r="I61" s="108">
        <f>SUM(I58:I60)</f>
        <v>3399.72</v>
      </c>
      <c r="J61" s="176">
        <f>SUM(J58:J60)</f>
        <v>3399.72</v>
      </c>
      <c r="L61" s="83"/>
    </row>
    <row r="62" spans="1:256" s="1" customFormat="1" ht="14.5" x14ac:dyDescent="0.35">
      <c r="A62" s="177" t="s">
        <v>22</v>
      </c>
      <c r="B62" s="195" t="s">
        <v>152</v>
      </c>
      <c r="C62" s="196"/>
      <c r="D62" s="196"/>
      <c r="E62" s="196"/>
      <c r="F62" s="196"/>
      <c r="G62" s="196"/>
      <c r="H62" s="196"/>
      <c r="I62" s="196"/>
      <c r="J62" s="197"/>
      <c r="K62" s="77"/>
      <c r="L62" s="82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7"/>
      <c r="DF62" s="77"/>
      <c r="DG62" s="77"/>
      <c r="DH62" s="77"/>
      <c r="DI62" s="77"/>
      <c r="DJ62" s="77"/>
      <c r="DK62" s="77"/>
      <c r="DL62" s="77"/>
      <c r="DM62" s="77"/>
      <c r="DN62" s="77"/>
      <c r="DO62" s="77"/>
      <c r="DP62" s="77"/>
      <c r="DQ62" s="77"/>
      <c r="DR62" s="77"/>
      <c r="DS62" s="77"/>
      <c r="DT62" s="77"/>
      <c r="DU62" s="77"/>
      <c r="DV62" s="77"/>
      <c r="DW62" s="77"/>
      <c r="DX62" s="77"/>
      <c r="DY62" s="77"/>
      <c r="DZ62" s="77"/>
      <c r="EA62" s="77"/>
      <c r="EB62" s="77"/>
      <c r="EC62" s="77"/>
      <c r="ED62" s="77"/>
      <c r="EE62" s="77"/>
      <c r="EF62" s="77"/>
      <c r="EG62" s="77"/>
      <c r="EH62" s="77"/>
      <c r="EI62" s="77"/>
      <c r="EJ62" s="77"/>
      <c r="EK62" s="77"/>
      <c r="EL62" s="77"/>
      <c r="EM62" s="77"/>
      <c r="EN62" s="77"/>
      <c r="EO62" s="77"/>
      <c r="EP62" s="77"/>
      <c r="EQ62" s="77"/>
      <c r="ER62" s="77"/>
      <c r="ES62" s="77"/>
      <c r="ET62" s="77"/>
      <c r="EU62" s="77"/>
      <c r="EV62" s="77"/>
      <c r="EW62" s="77"/>
      <c r="EX62" s="77"/>
      <c r="EY62" s="77"/>
      <c r="EZ62" s="77"/>
      <c r="FA62" s="77"/>
      <c r="FB62" s="77"/>
      <c r="FC62" s="77"/>
      <c r="FD62" s="77"/>
      <c r="FE62" s="77"/>
      <c r="FF62" s="77"/>
      <c r="FG62" s="77"/>
      <c r="FH62" s="77"/>
      <c r="FI62" s="77"/>
      <c r="FJ62" s="77"/>
      <c r="FK62" s="77"/>
      <c r="FL62" s="77"/>
      <c r="FM62" s="77"/>
      <c r="FN62" s="77"/>
      <c r="FO62" s="77"/>
      <c r="FP62" s="77"/>
      <c r="FQ62" s="77"/>
      <c r="FR62" s="77"/>
      <c r="FS62" s="77"/>
      <c r="FT62" s="77"/>
      <c r="FU62" s="77"/>
      <c r="FV62" s="77"/>
      <c r="FW62" s="77"/>
      <c r="FX62" s="77"/>
      <c r="FY62" s="77"/>
      <c r="FZ62" s="77"/>
      <c r="GA62" s="77"/>
      <c r="GB62" s="77"/>
      <c r="GC62" s="77"/>
      <c r="GD62" s="77"/>
      <c r="GE62" s="77"/>
      <c r="GF62" s="77"/>
      <c r="GG62" s="77"/>
      <c r="GH62" s="77"/>
      <c r="GI62" s="77"/>
      <c r="GJ62" s="77"/>
      <c r="GK62" s="77"/>
      <c r="GL62" s="77"/>
      <c r="GM62" s="77"/>
      <c r="GN62" s="77"/>
      <c r="GO62" s="77"/>
      <c r="GP62" s="77"/>
      <c r="GQ62" s="77"/>
      <c r="GR62" s="77"/>
      <c r="GS62" s="77"/>
      <c r="GT62" s="77"/>
      <c r="GU62" s="77"/>
      <c r="GV62" s="77"/>
      <c r="GW62" s="77"/>
      <c r="GX62" s="77"/>
      <c r="GY62" s="77"/>
      <c r="GZ62" s="77"/>
      <c r="HA62" s="77"/>
      <c r="HB62" s="77"/>
      <c r="HC62" s="77"/>
      <c r="HD62" s="77"/>
      <c r="HE62" s="77"/>
      <c r="HF62" s="77"/>
      <c r="HG62" s="77"/>
      <c r="HH62" s="77"/>
      <c r="HI62" s="77"/>
      <c r="HJ62" s="77"/>
      <c r="HK62" s="77"/>
      <c r="HL62" s="77"/>
      <c r="HM62" s="77"/>
      <c r="HN62" s="77"/>
      <c r="HO62" s="77"/>
      <c r="HP62" s="77"/>
      <c r="HQ62" s="77"/>
      <c r="HR62" s="77"/>
      <c r="HS62" s="77"/>
      <c r="HT62" s="77"/>
      <c r="HU62" s="77"/>
      <c r="HV62" s="77"/>
      <c r="HW62" s="77"/>
      <c r="HX62" s="77"/>
      <c r="HY62" s="77"/>
      <c r="HZ62" s="77"/>
      <c r="IA62" s="77"/>
      <c r="IB62" s="77"/>
      <c r="IC62" s="77"/>
      <c r="ID62" s="77"/>
      <c r="IE62" s="77"/>
      <c r="IF62" s="77"/>
      <c r="IG62" s="77"/>
      <c r="IH62" s="77"/>
      <c r="II62" s="77"/>
      <c r="IJ62" s="77"/>
      <c r="IK62" s="77"/>
      <c r="IL62" s="77"/>
      <c r="IM62" s="77"/>
      <c r="IN62" s="77"/>
      <c r="IO62" s="77"/>
      <c r="IP62" s="77"/>
      <c r="IQ62" s="77"/>
      <c r="IR62" s="77"/>
      <c r="IS62" s="77"/>
      <c r="IT62" s="77"/>
      <c r="IU62" s="77"/>
      <c r="IV62" s="77"/>
    </row>
    <row r="63" spans="1:256" ht="37.5" x14ac:dyDescent="0.25">
      <c r="A63" s="178" t="s">
        <v>23</v>
      </c>
      <c r="B63" s="100" t="s">
        <v>153</v>
      </c>
      <c r="C63" s="106" t="s">
        <v>160</v>
      </c>
      <c r="D63" s="107">
        <v>2</v>
      </c>
      <c r="E63" s="163"/>
      <c r="F63" s="107">
        <f t="shared" ref="F63:F69" si="23">E63+L63</f>
        <v>0</v>
      </c>
      <c r="G63" s="107">
        <v>1447.06</v>
      </c>
      <c r="H63" s="107">
        <f>TRUNC(G63*D63,2)</f>
        <v>2894.12</v>
      </c>
      <c r="I63" s="107">
        <f>TRUNC(G63*E63,2)</f>
        <v>0</v>
      </c>
      <c r="J63" s="175">
        <f>TRUNC(G63*F63,2)</f>
        <v>0</v>
      </c>
    </row>
    <row r="64" spans="1:256" ht="37.5" x14ac:dyDescent="0.25">
      <c r="A64" s="178" t="s">
        <v>24</v>
      </c>
      <c r="B64" s="100" t="s">
        <v>154</v>
      </c>
      <c r="C64" s="106" t="s">
        <v>51</v>
      </c>
      <c r="D64" s="107">
        <v>234.03</v>
      </c>
      <c r="E64" s="163"/>
      <c r="F64" s="107">
        <f t="shared" si="23"/>
        <v>0</v>
      </c>
      <c r="G64" s="107">
        <v>18.86</v>
      </c>
      <c r="H64" s="107">
        <f t="shared" ref="H64:H69" si="24">TRUNC(G64*D64,2)</f>
        <v>4413.8</v>
      </c>
      <c r="I64" s="107">
        <f t="shared" ref="I64:I69" si="25">TRUNC(G64*E64,2)</f>
        <v>0</v>
      </c>
      <c r="J64" s="175">
        <f t="shared" ref="J64:J69" si="26">TRUNC(G64*F64,2)</f>
        <v>0</v>
      </c>
    </row>
    <row r="65" spans="1:256" ht="37.5" x14ac:dyDescent="0.25">
      <c r="A65" s="178" t="s">
        <v>25</v>
      </c>
      <c r="B65" s="100" t="s">
        <v>155</v>
      </c>
      <c r="C65" s="106" t="s">
        <v>51</v>
      </c>
      <c r="D65" s="107">
        <v>224.24</v>
      </c>
      <c r="E65" s="163"/>
      <c r="F65" s="107">
        <f t="shared" si="23"/>
        <v>0</v>
      </c>
      <c r="G65" s="107">
        <v>61.96</v>
      </c>
      <c r="H65" s="107">
        <f t="shared" si="24"/>
        <v>13893.91</v>
      </c>
      <c r="I65" s="107">
        <f t="shared" si="25"/>
        <v>0</v>
      </c>
      <c r="J65" s="175">
        <f t="shared" si="26"/>
        <v>0</v>
      </c>
    </row>
    <row r="66" spans="1:256" ht="13" x14ac:dyDescent="0.25">
      <c r="A66" s="178" t="s">
        <v>26</v>
      </c>
      <c r="B66" s="100" t="s">
        <v>156</v>
      </c>
      <c r="C66" s="106" t="s">
        <v>53</v>
      </c>
      <c r="D66" s="107">
        <v>94.61</v>
      </c>
      <c r="E66" s="163"/>
      <c r="F66" s="107">
        <f t="shared" si="23"/>
        <v>0</v>
      </c>
      <c r="G66" s="107">
        <v>38.39</v>
      </c>
      <c r="H66" s="107">
        <f t="shared" si="24"/>
        <v>3632.07</v>
      </c>
      <c r="I66" s="107">
        <f t="shared" si="25"/>
        <v>0</v>
      </c>
      <c r="J66" s="175">
        <f t="shared" si="26"/>
        <v>0</v>
      </c>
    </row>
    <row r="67" spans="1:256" ht="25" x14ac:dyDescent="0.25">
      <c r="A67" s="178" t="s">
        <v>27</v>
      </c>
      <c r="B67" s="100" t="s">
        <v>157</v>
      </c>
      <c r="C67" s="106" t="s">
        <v>16</v>
      </c>
      <c r="D67" s="107">
        <v>49.68</v>
      </c>
      <c r="E67" s="163"/>
      <c r="F67" s="107">
        <f t="shared" si="23"/>
        <v>0</v>
      </c>
      <c r="G67" s="107">
        <v>169.31</v>
      </c>
      <c r="H67" s="107">
        <f t="shared" si="24"/>
        <v>8411.32</v>
      </c>
      <c r="I67" s="107">
        <f t="shared" si="25"/>
        <v>0</v>
      </c>
      <c r="J67" s="175">
        <f t="shared" si="26"/>
        <v>0</v>
      </c>
    </row>
    <row r="68" spans="1:256" ht="13" x14ac:dyDescent="0.25">
      <c r="A68" s="178" t="s">
        <v>28</v>
      </c>
      <c r="B68" s="100" t="s">
        <v>158</v>
      </c>
      <c r="C68" s="106" t="s">
        <v>51</v>
      </c>
      <c r="D68" s="107">
        <v>231.99</v>
      </c>
      <c r="E68" s="163"/>
      <c r="F68" s="107">
        <f t="shared" si="23"/>
        <v>0</v>
      </c>
      <c r="G68" s="107">
        <v>34.46</v>
      </c>
      <c r="H68" s="107">
        <f t="shared" si="24"/>
        <v>7994.37</v>
      </c>
      <c r="I68" s="107">
        <f t="shared" si="25"/>
        <v>0</v>
      </c>
      <c r="J68" s="175">
        <f t="shared" si="26"/>
        <v>0</v>
      </c>
    </row>
    <row r="69" spans="1:256" ht="13" x14ac:dyDescent="0.25">
      <c r="A69" s="178" t="s">
        <v>29</v>
      </c>
      <c r="B69" s="100" t="s">
        <v>159</v>
      </c>
      <c r="C69" s="106" t="s">
        <v>16</v>
      </c>
      <c r="D69" s="107">
        <v>264.29000000000002</v>
      </c>
      <c r="E69" s="163"/>
      <c r="F69" s="107">
        <f t="shared" si="23"/>
        <v>0</v>
      </c>
      <c r="G69" s="107">
        <v>2.75</v>
      </c>
      <c r="H69" s="107">
        <f t="shared" si="24"/>
        <v>726.79</v>
      </c>
      <c r="I69" s="107">
        <f t="shared" si="25"/>
        <v>0</v>
      </c>
      <c r="J69" s="175">
        <f t="shared" si="26"/>
        <v>0</v>
      </c>
    </row>
    <row r="70" spans="1:256" s="1" customFormat="1" ht="14.5" x14ac:dyDescent="0.35">
      <c r="A70" s="192" t="s">
        <v>79</v>
      </c>
      <c r="B70" s="193"/>
      <c r="C70" s="193"/>
      <c r="D70" s="193"/>
      <c r="E70" s="193"/>
      <c r="F70" s="193"/>
      <c r="G70" s="194"/>
      <c r="H70" s="108">
        <f>SUM(H63:H69)</f>
        <v>41966.380000000005</v>
      </c>
      <c r="I70" s="108">
        <f>SUM(I63:I69)</f>
        <v>0</v>
      </c>
      <c r="J70" s="176">
        <f>SUM(J63:J69)</f>
        <v>0</v>
      </c>
      <c r="L70" s="83"/>
    </row>
    <row r="71" spans="1:256" s="1" customFormat="1" ht="14.5" x14ac:dyDescent="0.35">
      <c r="A71" s="177" t="s">
        <v>30</v>
      </c>
      <c r="B71" s="195" t="s">
        <v>168</v>
      </c>
      <c r="C71" s="196"/>
      <c r="D71" s="196"/>
      <c r="E71" s="196"/>
      <c r="F71" s="196"/>
      <c r="G71" s="196"/>
      <c r="H71" s="196"/>
      <c r="I71" s="196"/>
      <c r="J71" s="197"/>
      <c r="K71" s="77"/>
      <c r="L71" s="82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/>
      <c r="BY71" s="77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  <c r="CK71" s="77"/>
      <c r="CL71" s="77"/>
      <c r="CM71" s="77"/>
      <c r="CN71" s="77"/>
      <c r="CO71" s="77"/>
      <c r="CP71" s="77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7"/>
      <c r="DF71" s="77"/>
      <c r="DG71" s="77"/>
      <c r="DH71" s="77"/>
      <c r="DI71" s="77"/>
      <c r="DJ71" s="77"/>
      <c r="DK71" s="77"/>
      <c r="DL71" s="77"/>
      <c r="DM71" s="77"/>
      <c r="DN71" s="77"/>
      <c r="DO71" s="77"/>
      <c r="DP71" s="77"/>
      <c r="DQ71" s="77"/>
      <c r="DR71" s="77"/>
      <c r="DS71" s="77"/>
      <c r="DT71" s="77"/>
      <c r="DU71" s="77"/>
      <c r="DV71" s="77"/>
      <c r="DW71" s="77"/>
      <c r="DX71" s="77"/>
      <c r="DY71" s="77"/>
      <c r="DZ71" s="77"/>
      <c r="EA71" s="77"/>
      <c r="EB71" s="77"/>
      <c r="EC71" s="77"/>
      <c r="ED71" s="77"/>
      <c r="EE71" s="77"/>
      <c r="EF71" s="77"/>
      <c r="EG71" s="77"/>
      <c r="EH71" s="77"/>
      <c r="EI71" s="77"/>
      <c r="EJ71" s="77"/>
      <c r="EK71" s="77"/>
      <c r="EL71" s="77"/>
      <c r="EM71" s="77"/>
      <c r="EN71" s="77"/>
      <c r="EO71" s="77"/>
      <c r="EP71" s="77"/>
      <c r="EQ71" s="77"/>
      <c r="ER71" s="77"/>
      <c r="ES71" s="77"/>
      <c r="ET71" s="77"/>
      <c r="EU71" s="77"/>
      <c r="EV71" s="77"/>
      <c r="EW71" s="77"/>
      <c r="EX71" s="77"/>
      <c r="EY71" s="77"/>
      <c r="EZ71" s="77"/>
      <c r="FA71" s="77"/>
      <c r="FB71" s="77"/>
      <c r="FC71" s="77"/>
      <c r="FD71" s="77"/>
      <c r="FE71" s="77"/>
      <c r="FF71" s="77"/>
      <c r="FG71" s="77"/>
      <c r="FH71" s="77"/>
      <c r="FI71" s="77"/>
      <c r="FJ71" s="77"/>
      <c r="FK71" s="77"/>
      <c r="FL71" s="77"/>
      <c r="FM71" s="77"/>
      <c r="FN71" s="77"/>
      <c r="FO71" s="77"/>
      <c r="FP71" s="77"/>
      <c r="FQ71" s="77"/>
      <c r="FR71" s="77"/>
      <c r="FS71" s="77"/>
      <c r="FT71" s="77"/>
      <c r="FU71" s="77"/>
      <c r="FV71" s="77"/>
      <c r="FW71" s="77"/>
      <c r="FX71" s="77"/>
      <c r="FY71" s="77"/>
      <c r="FZ71" s="77"/>
      <c r="GA71" s="77"/>
      <c r="GB71" s="77"/>
      <c r="GC71" s="77"/>
      <c r="GD71" s="77"/>
      <c r="GE71" s="77"/>
      <c r="GF71" s="77"/>
      <c r="GG71" s="77"/>
      <c r="GH71" s="77"/>
      <c r="GI71" s="77"/>
      <c r="GJ71" s="77"/>
      <c r="GK71" s="77"/>
      <c r="GL71" s="77"/>
      <c r="GM71" s="77"/>
      <c r="GN71" s="77"/>
      <c r="GO71" s="77"/>
      <c r="GP71" s="77"/>
      <c r="GQ71" s="77"/>
      <c r="GR71" s="77"/>
      <c r="GS71" s="77"/>
      <c r="GT71" s="77"/>
      <c r="GU71" s="77"/>
      <c r="GV71" s="77"/>
      <c r="GW71" s="77"/>
      <c r="GX71" s="77"/>
      <c r="GY71" s="77"/>
      <c r="GZ71" s="77"/>
      <c r="HA71" s="77"/>
      <c r="HB71" s="77"/>
      <c r="HC71" s="77"/>
      <c r="HD71" s="77"/>
      <c r="HE71" s="77"/>
      <c r="HF71" s="77"/>
      <c r="HG71" s="77"/>
      <c r="HH71" s="77"/>
      <c r="HI71" s="77"/>
      <c r="HJ71" s="77"/>
      <c r="HK71" s="77"/>
      <c r="HL71" s="77"/>
      <c r="HM71" s="77"/>
      <c r="HN71" s="77"/>
      <c r="HO71" s="77"/>
      <c r="HP71" s="77"/>
      <c r="HQ71" s="77"/>
      <c r="HR71" s="77"/>
      <c r="HS71" s="77"/>
      <c r="HT71" s="77"/>
      <c r="HU71" s="77"/>
      <c r="HV71" s="77"/>
      <c r="HW71" s="77"/>
      <c r="HX71" s="77"/>
      <c r="HY71" s="77"/>
      <c r="HZ71" s="77"/>
      <c r="IA71" s="77"/>
      <c r="IB71" s="77"/>
      <c r="IC71" s="77"/>
      <c r="ID71" s="77"/>
      <c r="IE71" s="77"/>
      <c r="IF71" s="77"/>
      <c r="IG71" s="77"/>
      <c r="IH71" s="77"/>
      <c r="II71" s="77"/>
      <c r="IJ71" s="77"/>
      <c r="IK71" s="77"/>
      <c r="IL71" s="77"/>
      <c r="IM71" s="77"/>
      <c r="IN71" s="77"/>
      <c r="IO71" s="77"/>
      <c r="IP71" s="77"/>
      <c r="IQ71" s="77"/>
      <c r="IR71" s="77"/>
      <c r="IS71" s="77"/>
      <c r="IT71" s="77"/>
      <c r="IU71" s="77"/>
      <c r="IV71" s="77"/>
    </row>
    <row r="72" spans="1:256" s="1" customFormat="1" ht="14.5" x14ac:dyDescent="0.35">
      <c r="A72" s="177" t="s">
        <v>169</v>
      </c>
      <c r="B72" s="195" t="s">
        <v>172</v>
      </c>
      <c r="C72" s="196"/>
      <c r="D72" s="196"/>
      <c r="E72" s="196"/>
      <c r="F72" s="196"/>
      <c r="G72" s="196"/>
      <c r="H72" s="196"/>
      <c r="I72" s="196"/>
      <c r="J72" s="197"/>
      <c r="K72" s="77"/>
      <c r="L72" s="82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CN72" s="77"/>
      <c r="CO72" s="77"/>
      <c r="CP72" s="77"/>
      <c r="CQ72" s="77"/>
      <c r="CR72" s="77"/>
      <c r="CS72" s="77"/>
      <c r="CT72" s="77"/>
      <c r="CU72" s="77"/>
      <c r="CV72" s="77"/>
      <c r="CW72" s="77"/>
      <c r="CX72" s="77"/>
      <c r="CY72" s="77"/>
      <c r="CZ72" s="77"/>
      <c r="DA72" s="77"/>
      <c r="DB72" s="77"/>
      <c r="DC72" s="77"/>
      <c r="DD72" s="77"/>
      <c r="DE72" s="77"/>
      <c r="DF72" s="77"/>
      <c r="DG72" s="77"/>
      <c r="DH72" s="77"/>
      <c r="DI72" s="77"/>
      <c r="DJ72" s="77"/>
      <c r="DK72" s="77"/>
      <c r="DL72" s="77"/>
      <c r="DM72" s="77"/>
      <c r="DN72" s="77"/>
      <c r="DO72" s="77"/>
      <c r="DP72" s="77"/>
      <c r="DQ72" s="77"/>
      <c r="DR72" s="77"/>
      <c r="DS72" s="77"/>
      <c r="DT72" s="77"/>
      <c r="DU72" s="77"/>
      <c r="DV72" s="77"/>
      <c r="DW72" s="77"/>
      <c r="DX72" s="77"/>
      <c r="DY72" s="77"/>
      <c r="DZ72" s="77"/>
      <c r="EA72" s="77"/>
      <c r="EB72" s="77"/>
      <c r="EC72" s="77"/>
      <c r="ED72" s="77"/>
      <c r="EE72" s="77"/>
      <c r="EF72" s="77"/>
      <c r="EG72" s="77"/>
      <c r="EH72" s="77"/>
      <c r="EI72" s="77"/>
      <c r="EJ72" s="77"/>
      <c r="EK72" s="77"/>
      <c r="EL72" s="77"/>
      <c r="EM72" s="77"/>
      <c r="EN72" s="77"/>
      <c r="EO72" s="77"/>
      <c r="EP72" s="77"/>
      <c r="EQ72" s="77"/>
      <c r="ER72" s="77"/>
      <c r="ES72" s="77"/>
      <c r="ET72" s="77"/>
      <c r="EU72" s="77"/>
      <c r="EV72" s="77"/>
      <c r="EW72" s="77"/>
      <c r="EX72" s="77"/>
      <c r="EY72" s="77"/>
      <c r="EZ72" s="77"/>
      <c r="FA72" s="77"/>
      <c r="FB72" s="77"/>
      <c r="FC72" s="77"/>
      <c r="FD72" s="77"/>
      <c r="FE72" s="77"/>
      <c r="FF72" s="77"/>
      <c r="FG72" s="77"/>
      <c r="FH72" s="77"/>
      <c r="FI72" s="77"/>
      <c r="FJ72" s="77"/>
      <c r="FK72" s="77"/>
      <c r="FL72" s="77"/>
      <c r="FM72" s="77"/>
      <c r="FN72" s="77"/>
      <c r="FO72" s="77"/>
      <c r="FP72" s="77"/>
      <c r="FQ72" s="77"/>
      <c r="FR72" s="77"/>
      <c r="FS72" s="77"/>
      <c r="FT72" s="77"/>
      <c r="FU72" s="77"/>
      <c r="FV72" s="77"/>
      <c r="FW72" s="77"/>
      <c r="FX72" s="77"/>
      <c r="FY72" s="77"/>
      <c r="FZ72" s="77"/>
      <c r="GA72" s="77"/>
      <c r="GB72" s="77"/>
      <c r="GC72" s="77"/>
      <c r="GD72" s="77"/>
      <c r="GE72" s="77"/>
      <c r="GF72" s="77"/>
      <c r="GG72" s="77"/>
      <c r="GH72" s="77"/>
      <c r="GI72" s="77"/>
      <c r="GJ72" s="77"/>
      <c r="GK72" s="77"/>
      <c r="GL72" s="77"/>
      <c r="GM72" s="77"/>
      <c r="GN72" s="77"/>
      <c r="GO72" s="77"/>
      <c r="GP72" s="77"/>
      <c r="GQ72" s="77"/>
      <c r="GR72" s="77"/>
      <c r="GS72" s="77"/>
      <c r="GT72" s="77"/>
      <c r="GU72" s="77"/>
      <c r="GV72" s="77"/>
      <c r="GW72" s="77"/>
      <c r="GX72" s="77"/>
      <c r="GY72" s="77"/>
      <c r="GZ72" s="77"/>
      <c r="HA72" s="77"/>
      <c r="HB72" s="77"/>
      <c r="HC72" s="77"/>
      <c r="HD72" s="77"/>
      <c r="HE72" s="77"/>
      <c r="HF72" s="77"/>
      <c r="HG72" s="77"/>
      <c r="HH72" s="77"/>
      <c r="HI72" s="77"/>
      <c r="HJ72" s="77"/>
      <c r="HK72" s="77"/>
      <c r="HL72" s="77"/>
      <c r="HM72" s="77"/>
      <c r="HN72" s="77"/>
      <c r="HO72" s="77"/>
      <c r="HP72" s="77"/>
      <c r="HQ72" s="77"/>
      <c r="HR72" s="77"/>
      <c r="HS72" s="77"/>
      <c r="HT72" s="77"/>
      <c r="HU72" s="77"/>
      <c r="HV72" s="77"/>
      <c r="HW72" s="77"/>
      <c r="HX72" s="77"/>
      <c r="HY72" s="77"/>
      <c r="HZ72" s="77"/>
      <c r="IA72" s="77"/>
      <c r="IB72" s="77"/>
      <c r="IC72" s="77"/>
      <c r="ID72" s="77"/>
      <c r="IE72" s="77"/>
      <c r="IF72" s="77"/>
      <c r="IG72" s="77"/>
      <c r="IH72" s="77"/>
      <c r="II72" s="77"/>
      <c r="IJ72" s="77"/>
      <c r="IK72" s="77"/>
      <c r="IL72" s="77"/>
      <c r="IM72" s="77"/>
      <c r="IN72" s="77"/>
      <c r="IO72" s="77"/>
      <c r="IP72" s="77"/>
      <c r="IQ72" s="77"/>
      <c r="IR72" s="77"/>
      <c r="IS72" s="77"/>
      <c r="IT72" s="77"/>
      <c r="IU72" s="77"/>
      <c r="IV72" s="77"/>
    </row>
    <row r="73" spans="1:256" ht="25" x14ac:dyDescent="0.25">
      <c r="A73" s="178" t="s">
        <v>170</v>
      </c>
      <c r="B73" s="100" t="s">
        <v>177</v>
      </c>
      <c r="C73" s="106" t="s">
        <v>51</v>
      </c>
      <c r="D73" s="107">
        <v>499.03</v>
      </c>
      <c r="E73" s="163"/>
      <c r="F73" s="107">
        <f>E73+L73</f>
        <v>0</v>
      </c>
      <c r="G73" s="107">
        <v>53.66</v>
      </c>
      <c r="H73" s="107">
        <f>TRUNC(G73*D73,2)</f>
        <v>26777.94</v>
      </c>
      <c r="I73" s="107">
        <f>TRUNC(G73*E73,2)</f>
        <v>0</v>
      </c>
      <c r="J73" s="175">
        <f>TRUNC(G73*F73,2)</f>
        <v>0</v>
      </c>
    </row>
    <row r="74" spans="1:256" ht="13" x14ac:dyDescent="0.25">
      <c r="A74" s="178" t="s">
        <v>171</v>
      </c>
      <c r="B74" s="100" t="s">
        <v>178</v>
      </c>
      <c r="C74" s="106" t="s">
        <v>51</v>
      </c>
      <c r="D74" s="107">
        <v>134.54</v>
      </c>
      <c r="E74" s="163"/>
      <c r="F74" s="107">
        <f>E74+L74</f>
        <v>0</v>
      </c>
      <c r="G74" s="107">
        <v>14.05</v>
      </c>
      <c r="H74" s="107">
        <f t="shared" ref="H74:H78" si="27">TRUNC(G74*D74,2)</f>
        <v>1890.28</v>
      </c>
      <c r="I74" s="107">
        <f t="shared" ref="I74:I78" si="28">TRUNC(G74*E74,2)</f>
        <v>0</v>
      </c>
      <c r="J74" s="175">
        <f t="shared" ref="J74:J78" si="29">TRUNC(G74*F74,2)</f>
        <v>0</v>
      </c>
    </row>
    <row r="75" spans="1:256" ht="37.5" x14ac:dyDescent="0.25">
      <c r="A75" s="178" t="s">
        <v>173</v>
      </c>
      <c r="B75" s="100" t="s">
        <v>179</v>
      </c>
      <c r="C75" s="106" t="s">
        <v>51</v>
      </c>
      <c r="D75" s="107">
        <v>8.58</v>
      </c>
      <c r="E75" s="163"/>
      <c r="F75" s="107">
        <f>E75+L75</f>
        <v>0</v>
      </c>
      <c r="G75" s="107">
        <v>87.1</v>
      </c>
      <c r="H75" s="107">
        <f t="shared" si="27"/>
        <v>747.31</v>
      </c>
      <c r="I75" s="107">
        <f t="shared" si="28"/>
        <v>0</v>
      </c>
      <c r="J75" s="175">
        <f t="shared" si="29"/>
        <v>0</v>
      </c>
    </row>
    <row r="76" spans="1:256" ht="37.5" x14ac:dyDescent="0.25">
      <c r="A76" s="178" t="s">
        <v>174</v>
      </c>
      <c r="B76" s="100" t="s">
        <v>180</v>
      </c>
      <c r="C76" s="106" t="s">
        <v>51</v>
      </c>
      <c r="D76" s="107">
        <v>16.670000000000002</v>
      </c>
      <c r="E76" s="163"/>
      <c r="F76" s="107">
        <f>E76+L76</f>
        <v>0</v>
      </c>
      <c r="G76" s="107">
        <v>93.18</v>
      </c>
      <c r="H76" s="107">
        <f t="shared" si="27"/>
        <v>1553.31</v>
      </c>
      <c r="I76" s="107">
        <f t="shared" si="28"/>
        <v>0</v>
      </c>
      <c r="J76" s="175">
        <f t="shared" si="29"/>
        <v>0</v>
      </c>
    </row>
    <row r="77" spans="1:256" ht="37.5" x14ac:dyDescent="0.25">
      <c r="A77" s="178" t="s">
        <v>175</v>
      </c>
      <c r="B77" s="100" t="s">
        <v>181</v>
      </c>
      <c r="C77" s="106" t="s">
        <v>78</v>
      </c>
      <c r="D77" s="107">
        <v>3</v>
      </c>
      <c r="E77" s="163"/>
      <c r="F77" s="107">
        <f t="shared" ref="F77:F78" si="30">E77+L77</f>
        <v>0</v>
      </c>
      <c r="G77" s="107">
        <v>336.61</v>
      </c>
      <c r="H77" s="107">
        <f t="shared" si="27"/>
        <v>1009.83</v>
      </c>
      <c r="I77" s="107">
        <f t="shared" si="28"/>
        <v>0</v>
      </c>
      <c r="J77" s="175">
        <f t="shared" si="29"/>
        <v>0</v>
      </c>
    </row>
    <row r="78" spans="1:256" ht="13" x14ac:dyDescent="0.25">
      <c r="A78" s="178" t="s">
        <v>176</v>
      </c>
      <c r="B78" s="100" t="s">
        <v>182</v>
      </c>
      <c r="C78" s="106" t="s">
        <v>16</v>
      </c>
      <c r="D78" s="107">
        <v>152.38999999999999</v>
      </c>
      <c r="E78" s="163"/>
      <c r="F78" s="107">
        <f t="shared" si="30"/>
        <v>0</v>
      </c>
      <c r="G78" s="107">
        <v>27.4</v>
      </c>
      <c r="H78" s="107">
        <f t="shared" si="27"/>
        <v>4175.4799999999996</v>
      </c>
      <c r="I78" s="107">
        <f t="shared" si="28"/>
        <v>0</v>
      </c>
      <c r="J78" s="175">
        <f t="shared" si="29"/>
        <v>0</v>
      </c>
    </row>
    <row r="79" spans="1:256" s="1" customFormat="1" ht="14.5" x14ac:dyDescent="0.35">
      <c r="A79" s="192" t="s">
        <v>79</v>
      </c>
      <c r="B79" s="193"/>
      <c r="C79" s="193"/>
      <c r="D79" s="193"/>
      <c r="E79" s="193"/>
      <c r="F79" s="193"/>
      <c r="G79" s="194"/>
      <c r="H79" s="108">
        <f>SUM(H73:H78)</f>
        <v>36154.15</v>
      </c>
      <c r="I79" s="108">
        <f>SUM(I73:I78)</f>
        <v>0</v>
      </c>
      <c r="J79" s="176">
        <f>SUM(J73:J78)</f>
        <v>0</v>
      </c>
      <c r="L79" s="83"/>
    </row>
    <row r="80" spans="1:256" s="1" customFormat="1" ht="14.5" x14ac:dyDescent="0.35">
      <c r="A80" s="177" t="s">
        <v>184</v>
      </c>
      <c r="B80" s="195" t="s">
        <v>183</v>
      </c>
      <c r="C80" s="196"/>
      <c r="D80" s="196"/>
      <c r="E80" s="196"/>
      <c r="F80" s="196"/>
      <c r="G80" s="196"/>
      <c r="H80" s="196"/>
      <c r="I80" s="196"/>
      <c r="J80" s="197"/>
      <c r="L80" s="83"/>
    </row>
    <row r="81" spans="1:12" s="1" customFormat="1" ht="25" x14ac:dyDescent="0.35">
      <c r="A81" s="178" t="s">
        <v>185</v>
      </c>
      <c r="B81" s="100" t="s">
        <v>192</v>
      </c>
      <c r="C81" s="106" t="s">
        <v>51</v>
      </c>
      <c r="D81" s="107">
        <v>228.22</v>
      </c>
      <c r="E81" s="163"/>
      <c r="F81" s="107">
        <f>E81+L81</f>
        <v>0</v>
      </c>
      <c r="G81" s="107">
        <v>2.33</v>
      </c>
      <c r="H81" s="107">
        <f>TRUNC(G81*D81,2)</f>
        <v>531.75</v>
      </c>
      <c r="I81" s="107">
        <f>TRUNC(G81*E81,2)</f>
        <v>0</v>
      </c>
      <c r="J81" s="175">
        <f>TRUNC(G81*F81,2)</f>
        <v>0</v>
      </c>
      <c r="L81" s="83"/>
    </row>
    <row r="82" spans="1:12" s="1" customFormat="1" ht="25" x14ac:dyDescent="0.35">
      <c r="A82" s="178" t="s">
        <v>186</v>
      </c>
      <c r="B82" s="100" t="s">
        <v>97</v>
      </c>
      <c r="C82" s="106" t="s">
        <v>51</v>
      </c>
      <c r="D82" s="107">
        <v>228.22</v>
      </c>
      <c r="E82" s="163"/>
      <c r="F82" s="107">
        <f>E82+L82</f>
        <v>0</v>
      </c>
      <c r="G82" s="107">
        <v>24.88</v>
      </c>
      <c r="H82" s="107">
        <f t="shared" ref="H82:H87" si="31">TRUNC(G82*D82,2)</f>
        <v>5678.11</v>
      </c>
      <c r="I82" s="107">
        <f t="shared" ref="I82:I87" si="32">TRUNC(G82*E82,2)</f>
        <v>0</v>
      </c>
      <c r="J82" s="175">
        <f t="shared" ref="J82:J87" si="33">TRUNC(G82*F82,2)</f>
        <v>0</v>
      </c>
      <c r="L82" s="83"/>
    </row>
    <row r="83" spans="1:12" s="1" customFormat="1" ht="25" x14ac:dyDescent="0.35">
      <c r="A83" s="178" t="s">
        <v>187</v>
      </c>
      <c r="B83" s="100" t="s">
        <v>193</v>
      </c>
      <c r="C83" s="106" t="s">
        <v>51</v>
      </c>
      <c r="D83" s="107">
        <v>228.22</v>
      </c>
      <c r="E83" s="163"/>
      <c r="F83" s="107">
        <f>E83+L83</f>
        <v>0</v>
      </c>
      <c r="G83" s="107">
        <v>37.97</v>
      </c>
      <c r="H83" s="107">
        <f t="shared" si="31"/>
        <v>8665.51</v>
      </c>
      <c r="I83" s="107">
        <f t="shared" si="32"/>
        <v>0</v>
      </c>
      <c r="J83" s="175">
        <f t="shared" si="33"/>
        <v>0</v>
      </c>
      <c r="L83" s="83"/>
    </row>
    <row r="84" spans="1:12" s="1" customFormat="1" ht="37.5" x14ac:dyDescent="0.35">
      <c r="A84" s="178" t="s">
        <v>188</v>
      </c>
      <c r="B84" s="100" t="s">
        <v>194</v>
      </c>
      <c r="C84" s="106" t="s">
        <v>51</v>
      </c>
      <c r="D84" s="107">
        <v>234.92</v>
      </c>
      <c r="E84" s="163"/>
      <c r="F84" s="107">
        <f>E84+L84</f>
        <v>0</v>
      </c>
      <c r="G84" s="107">
        <v>24.8</v>
      </c>
      <c r="H84" s="107">
        <f t="shared" si="31"/>
        <v>5826.01</v>
      </c>
      <c r="I84" s="107">
        <f t="shared" si="32"/>
        <v>0</v>
      </c>
      <c r="J84" s="175">
        <f t="shared" si="33"/>
        <v>0</v>
      </c>
      <c r="L84" s="83"/>
    </row>
    <row r="85" spans="1:12" s="1" customFormat="1" ht="37.5" x14ac:dyDescent="0.35">
      <c r="A85" s="178" t="s">
        <v>189</v>
      </c>
      <c r="B85" s="100" t="s">
        <v>195</v>
      </c>
      <c r="C85" s="106" t="s">
        <v>51</v>
      </c>
      <c r="D85" s="107">
        <v>195.36</v>
      </c>
      <c r="E85" s="163"/>
      <c r="F85" s="107">
        <f t="shared" ref="F85:F87" si="34">E85+L85</f>
        <v>0</v>
      </c>
      <c r="G85" s="107">
        <v>61.16</v>
      </c>
      <c r="H85" s="107">
        <f t="shared" si="31"/>
        <v>11948.21</v>
      </c>
      <c r="I85" s="107">
        <f t="shared" si="32"/>
        <v>0</v>
      </c>
      <c r="J85" s="175">
        <f t="shared" si="33"/>
        <v>0</v>
      </c>
      <c r="L85" s="83"/>
    </row>
    <row r="86" spans="1:12" s="1" customFormat="1" ht="25" x14ac:dyDescent="0.35">
      <c r="A86" s="178" t="s">
        <v>190</v>
      </c>
      <c r="B86" s="100" t="s">
        <v>196</v>
      </c>
      <c r="C86" s="106" t="s">
        <v>51</v>
      </c>
      <c r="D86" s="107">
        <v>37.32</v>
      </c>
      <c r="E86" s="163"/>
      <c r="F86" s="107">
        <f t="shared" si="34"/>
        <v>0</v>
      </c>
      <c r="G86" s="107">
        <v>277.92</v>
      </c>
      <c r="H86" s="107">
        <f t="shared" si="31"/>
        <v>10371.969999999999</v>
      </c>
      <c r="I86" s="107"/>
      <c r="J86" s="175"/>
      <c r="L86" s="83"/>
    </row>
    <row r="87" spans="1:12" s="1" customFormat="1" ht="25" x14ac:dyDescent="0.35">
      <c r="A87" s="178" t="s">
        <v>191</v>
      </c>
      <c r="B87" s="100" t="s">
        <v>197</v>
      </c>
      <c r="C87" s="106" t="s">
        <v>16</v>
      </c>
      <c r="D87" s="107">
        <v>168.1</v>
      </c>
      <c r="E87" s="163"/>
      <c r="F87" s="107">
        <f t="shared" si="34"/>
        <v>0</v>
      </c>
      <c r="G87" s="107">
        <v>8.7799999999999994</v>
      </c>
      <c r="H87" s="107">
        <f t="shared" si="31"/>
        <v>1475.91</v>
      </c>
      <c r="I87" s="107">
        <f t="shared" si="32"/>
        <v>0</v>
      </c>
      <c r="J87" s="175">
        <f t="shared" si="33"/>
        <v>0</v>
      </c>
      <c r="L87" s="83"/>
    </row>
    <row r="88" spans="1:12" s="1" customFormat="1" ht="14.5" x14ac:dyDescent="0.35">
      <c r="A88" s="192" t="s">
        <v>79</v>
      </c>
      <c r="B88" s="193"/>
      <c r="C88" s="193"/>
      <c r="D88" s="193"/>
      <c r="E88" s="193"/>
      <c r="F88" s="193"/>
      <c r="G88" s="194"/>
      <c r="H88" s="108">
        <f>SUM(H81:H87)</f>
        <v>44497.47</v>
      </c>
      <c r="I88" s="108">
        <f>SUM(I81:I87)</f>
        <v>0</v>
      </c>
      <c r="J88" s="176">
        <f>SUM(J81:J87)</f>
        <v>0</v>
      </c>
      <c r="L88" s="83"/>
    </row>
    <row r="89" spans="1:12" s="1" customFormat="1" ht="14.5" x14ac:dyDescent="0.35">
      <c r="A89" s="177" t="s">
        <v>162</v>
      </c>
      <c r="B89" s="195" t="s">
        <v>198</v>
      </c>
      <c r="C89" s="196"/>
      <c r="D89" s="196"/>
      <c r="E89" s="196"/>
      <c r="F89" s="196"/>
      <c r="G89" s="196"/>
      <c r="H89" s="196"/>
      <c r="I89" s="196"/>
      <c r="J89" s="197"/>
      <c r="L89" s="83"/>
    </row>
    <row r="90" spans="1:12" s="1" customFormat="1" ht="37.5" x14ac:dyDescent="0.35">
      <c r="A90" s="178" t="s">
        <v>163</v>
      </c>
      <c r="B90" s="100" t="s">
        <v>202</v>
      </c>
      <c r="C90" s="106" t="s">
        <v>51</v>
      </c>
      <c r="D90" s="107">
        <v>1282.27</v>
      </c>
      <c r="E90" s="163"/>
      <c r="F90" s="107">
        <f>E90+L90</f>
        <v>0</v>
      </c>
      <c r="G90" s="107">
        <v>3.34</v>
      </c>
      <c r="H90" s="107">
        <f>TRUNC(G90*D90,2)</f>
        <v>4282.78</v>
      </c>
      <c r="I90" s="107">
        <f>TRUNC(G90*E90,2)</f>
        <v>0</v>
      </c>
      <c r="J90" s="175">
        <f>TRUNC(G90*F90,2)</f>
        <v>0</v>
      </c>
      <c r="L90" s="83"/>
    </row>
    <row r="91" spans="1:12" s="1" customFormat="1" ht="37.5" x14ac:dyDescent="0.35">
      <c r="A91" s="178" t="s">
        <v>164</v>
      </c>
      <c r="B91" s="100" t="s">
        <v>203</v>
      </c>
      <c r="C91" s="106" t="s">
        <v>51</v>
      </c>
      <c r="D91" s="107">
        <v>35.11</v>
      </c>
      <c r="E91" s="163"/>
      <c r="F91" s="107">
        <f>E91+L91</f>
        <v>0</v>
      </c>
      <c r="G91" s="107">
        <v>5.89</v>
      </c>
      <c r="H91" s="107">
        <f t="shared" ref="H91:H97" si="35">TRUNC(G91*D91,2)</f>
        <v>206.79</v>
      </c>
      <c r="I91" s="107">
        <f t="shared" ref="I91:I97" si="36">TRUNC(G91*E91,2)</f>
        <v>0</v>
      </c>
      <c r="J91" s="175">
        <f t="shared" ref="J91:J97" si="37">TRUNC(G91*F91,2)</f>
        <v>0</v>
      </c>
      <c r="L91" s="83"/>
    </row>
    <row r="92" spans="1:12" s="1" customFormat="1" ht="50" x14ac:dyDescent="0.35">
      <c r="A92" s="178" t="s">
        <v>165</v>
      </c>
      <c r="B92" s="100" t="s">
        <v>204</v>
      </c>
      <c r="C92" s="106" t="s">
        <v>51</v>
      </c>
      <c r="D92" s="107">
        <v>1164.1500000000001</v>
      </c>
      <c r="E92" s="163"/>
      <c r="F92" s="107">
        <f>E92+L92</f>
        <v>0</v>
      </c>
      <c r="G92" s="107">
        <v>29.26</v>
      </c>
      <c r="H92" s="107">
        <f t="shared" si="35"/>
        <v>34063.019999999997</v>
      </c>
      <c r="I92" s="107">
        <f t="shared" si="36"/>
        <v>0</v>
      </c>
      <c r="J92" s="175">
        <f t="shared" si="37"/>
        <v>0</v>
      </c>
      <c r="L92" s="83"/>
    </row>
    <row r="93" spans="1:12" s="1" customFormat="1" ht="37.5" x14ac:dyDescent="0.35">
      <c r="A93" s="178" t="s">
        <v>166</v>
      </c>
      <c r="B93" s="100" t="s">
        <v>205</v>
      </c>
      <c r="C93" s="106" t="s">
        <v>51</v>
      </c>
      <c r="D93" s="107">
        <v>54.26</v>
      </c>
      <c r="E93" s="163"/>
      <c r="F93" s="107">
        <f t="shared" ref="F93:F97" si="38">E93+L93</f>
        <v>0</v>
      </c>
      <c r="G93" s="107">
        <v>80.900000000000006</v>
      </c>
      <c r="H93" s="107">
        <f t="shared" si="35"/>
        <v>4389.63</v>
      </c>
      <c r="I93" s="107">
        <f t="shared" si="36"/>
        <v>0</v>
      </c>
      <c r="J93" s="175">
        <f t="shared" si="37"/>
        <v>0</v>
      </c>
      <c r="L93" s="83"/>
    </row>
    <row r="94" spans="1:12" s="1" customFormat="1" ht="37.5" x14ac:dyDescent="0.35">
      <c r="A94" s="178" t="s">
        <v>167</v>
      </c>
      <c r="B94" s="100" t="s">
        <v>206</v>
      </c>
      <c r="C94" s="106" t="s">
        <v>51</v>
      </c>
      <c r="D94" s="107">
        <v>35.11</v>
      </c>
      <c r="E94" s="163"/>
      <c r="F94" s="107">
        <f t="shared" si="38"/>
        <v>0</v>
      </c>
      <c r="G94" s="107">
        <v>38.380000000000003</v>
      </c>
      <c r="H94" s="107">
        <f t="shared" si="35"/>
        <v>1347.52</v>
      </c>
      <c r="I94" s="107">
        <f t="shared" si="36"/>
        <v>0</v>
      </c>
      <c r="J94" s="175">
        <f t="shared" si="37"/>
        <v>0</v>
      </c>
      <c r="L94" s="83"/>
    </row>
    <row r="95" spans="1:12" s="1" customFormat="1" ht="50" x14ac:dyDescent="0.35">
      <c r="A95" s="178" t="s">
        <v>199</v>
      </c>
      <c r="B95" s="100" t="s">
        <v>207</v>
      </c>
      <c r="C95" s="106" t="s">
        <v>51</v>
      </c>
      <c r="D95" s="107">
        <v>80.66</v>
      </c>
      <c r="E95" s="163"/>
      <c r="F95" s="107">
        <f t="shared" si="38"/>
        <v>0</v>
      </c>
      <c r="G95" s="107">
        <v>28.14</v>
      </c>
      <c r="H95" s="107">
        <f t="shared" si="35"/>
        <v>2269.77</v>
      </c>
      <c r="I95" s="107">
        <f t="shared" si="36"/>
        <v>0</v>
      </c>
      <c r="J95" s="175">
        <f t="shared" si="37"/>
        <v>0</v>
      </c>
      <c r="L95" s="83"/>
    </row>
    <row r="96" spans="1:12" s="1" customFormat="1" ht="37.5" x14ac:dyDescent="0.35">
      <c r="A96" s="178" t="s">
        <v>200</v>
      </c>
      <c r="B96" s="100" t="s">
        <v>208</v>
      </c>
      <c r="C96" s="106" t="s">
        <v>51</v>
      </c>
      <c r="D96" s="107">
        <v>62.14</v>
      </c>
      <c r="E96" s="163"/>
      <c r="F96" s="107">
        <f t="shared" si="38"/>
        <v>0</v>
      </c>
      <c r="G96" s="107">
        <v>70.569999999999993</v>
      </c>
      <c r="H96" s="107">
        <f t="shared" si="35"/>
        <v>4385.21</v>
      </c>
      <c r="I96" s="107">
        <f t="shared" si="36"/>
        <v>0</v>
      </c>
      <c r="J96" s="175">
        <f t="shared" si="37"/>
        <v>0</v>
      </c>
      <c r="L96" s="83"/>
    </row>
    <row r="97" spans="1:12" s="1" customFormat="1" ht="14.5" x14ac:dyDescent="0.35">
      <c r="A97" s="178" t="s">
        <v>201</v>
      </c>
      <c r="B97" s="100" t="s">
        <v>209</v>
      </c>
      <c r="C97" s="106" t="s">
        <v>51</v>
      </c>
      <c r="D97" s="107">
        <v>65.02</v>
      </c>
      <c r="E97" s="163"/>
      <c r="F97" s="107">
        <f t="shared" si="38"/>
        <v>0</v>
      </c>
      <c r="G97" s="107">
        <v>123.09</v>
      </c>
      <c r="H97" s="107">
        <f t="shared" si="35"/>
        <v>8003.31</v>
      </c>
      <c r="I97" s="107">
        <f t="shared" si="36"/>
        <v>0</v>
      </c>
      <c r="J97" s="175">
        <f t="shared" si="37"/>
        <v>0</v>
      </c>
      <c r="L97" s="83"/>
    </row>
    <row r="98" spans="1:12" s="1" customFormat="1" ht="14.5" x14ac:dyDescent="0.35">
      <c r="A98" s="192" t="s">
        <v>79</v>
      </c>
      <c r="B98" s="193"/>
      <c r="C98" s="193"/>
      <c r="D98" s="193"/>
      <c r="E98" s="193"/>
      <c r="F98" s="193"/>
      <c r="G98" s="194"/>
      <c r="H98" s="108">
        <f>SUM(H90:H97)</f>
        <v>58948.029999999984</v>
      </c>
      <c r="I98" s="108">
        <f>SUM(I90:I97)</f>
        <v>0</v>
      </c>
      <c r="J98" s="176">
        <f>SUM(J90:J97)</f>
        <v>0</v>
      </c>
      <c r="L98" s="83"/>
    </row>
    <row r="99" spans="1:12" s="1" customFormat="1" ht="14.5" x14ac:dyDescent="0.35">
      <c r="A99" s="177" t="s">
        <v>210</v>
      </c>
      <c r="B99" s="195" t="s">
        <v>212</v>
      </c>
      <c r="C99" s="196"/>
      <c r="D99" s="196"/>
      <c r="E99" s="196"/>
      <c r="F99" s="196"/>
      <c r="G99" s="196"/>
      <c r="H99" s="196"/>
      <c r="I99" s="196"/>
      <c r="J99" s="197"/>
      <c r="L99" s="83"/>
    </row>
    <row r="100" spans="1:12" s="1" customFormat="1" ht="25" x14ac:dyDescent="0.35">
      <c r="A100" s="178" t="s">
        <v>211</v>
      </c>
      <c r="B100" s="100" t="s">
        <v>223</v>
      </c>
      <c r="C100" s="106" t="s">
        <v>51</v>
      </c>
      <c r="D100" s="107">
        <v>1175.44</v>
      </c>
      <c r="E100" s="163"/>
      <c r="F100" s="107">
        <f>E100+L100</f>
        <v>0</v>
      </c>
      <c r="G100" s="107">
        <v>2.39</v>
      </c>
      <c r="H100" s="107">
        <f>TRUNC(G100*D100,2)</f>
        <v>2809.3</v>
      </c>
      <c r="I100" s="107">
        <f>TRUNC(G100*E100,2)</f>
        <v>0</v>
      </c>
      <c r="J100" s="175">
        <f>TRUNC(G100*F100,2)</f>
        <v>0</v>
      </c>
      <c r="L100" s="83"/>
    </row>
    <row r="101" spans="1:12" s="1" customFormat="1" ht="14.5" x14ac:dyDescent="0.35">
      <c r="A101" s="178" t="s">
        <v>213</v>
      </c>
      <c r="B101" s="100" t="s">
        <v>224</v>
      </c>
      <c r="C101" s="106" t="s">
        <v>51</v>
      </c>
      <c r="D101" s="107">
        <v>267.10000000000002</v>
      </c>
      <c r="E101" s="163"/>
      <c r="F101" s="107">
        <f>E101+L101</f>
        <v>0</v>
      </c>
      <c r="G101" s="107">
        <v>2.75</v>
      </c>
      <c r="H101" s="107">
        <f t="shared" ref="H101:H110" si="39">TRUNC(G101*D101,2)</f>
        <v>734.52</v>
      </c>
      <c r="I101" s="107">
        <f t="shared" ref="I101:I110" si="40">TRUNC(G101*E101,2)</f>
        <v>0</v>
      </c>
      <c r="J101" s="175">
        <f t="shared" ref="J101:J110" si="41">TRUNC(G101*F101,2)</f>
        <v>0</v>
      </c>
      <c r="L101" s="83"/>
    </row>
    <row r="102" spans="1:12" s="1" customFormat="1" ht="25" x14ac:dyDescent="0.35">
      <c r="A102" s="178" t="s">
        <v>214</v>
      </c>
      <c r="B102" s="100" t="s">
        <v>225</v>
      </c>
      <c r="C102" s="106" t="s">
        <v>51</v>
      </c>
      <c r="D102" s="107">
        <v>546.36</v>
      </c>
      <c r="E102" s="163"/>
      <c r="F102" s="107">
        <f>E102+L102</f>
        <v>0</v>
      </c>
      <c r="G102" s="107">
        <v>16.93</v>
      </c>
      <c r="H102" s="107">
        <f t="shared" si="39"/>
        <v>9249.8700000000008</v>
      </c>
      <c r="I102" s="107">
        <f t="shared" si="40"/>
        <v>0</v>
      </c>
      <c r="J102" s="175">
        <f t="shared" si="41"/>
        <v>0</v>
      </c>
      <c r="L102" s="83"/>
    </row>
    <row r="103" spans="1:12" s="1" customFormat="1" ht="25" x14ac:dyDescent="0.35">
      <c r="A103" s="178" t="s">
        <v>215</v>
      </c>
      <c r="B103" s="100" t="s">
        <v>226</v>
      </c>
      <c r="C103" s="106" t="s">
        <v>51</v>
      </c>
      <c r="D103" s="107">
        <v>585.87</v>
      </c>
      <c r="E103" s="163"/>
      <c r="F103" s="107">
        <f t="shared" ref="F103:F110" si="42">E103+L103</f>
        <v>0</v>
      </c>
      <c r="G103" s="107">
        <v>12.84</v>
      </c>
      <c r="H103" s="107">
        <f t="shared" si="39"/>
        <v>7522.57</v>
      </c>
      <c r="I103" s="107">
        <f t="shared" si="40"/>
        <v>0</v>
      </c>
      <c r="J103" s="175">
        <f t="shared" si="41"/>
        <v>0</v>
      </c>
      <c r="L103" s="83"/>
    </row>
    <row r="104" spans="1:12" s="1" customFormat="1" ht="14.5" x14ac:dyDescent="0.35">
      <c r="A104" s="178" t="s">
        <v>216</v>
      </c>
      <c r="B104" s="100" t="s">
        <v>227</v>
      </c>
      <c r="C104" s="106" t="s">
        <v>51</v>
      </c>
      <c r="D104" s="107">
        <v>234.03</v>
      </c>
      <c r="E104" s="163"/>
      <c r="F104" s="107">
        <f t="shared" si="42"/>
        <v>0</v>
      </c>
      <c r="G104" s="107">
        <v>17.309999999999999</v>
      </c>
      <c r="H104" s="107">
        <f t="shared" si="39"/>
        <v>4051.05</v>
      </c>
      <c r="I104" s="107">
        <f t="shared" si="40"/>
        <v>0</v>
      </c>
      <c r="J104" s="175">
        <f t="shared" si="41"/>
        <v>0</v>
      </c>
      <c r="L104" s="83"/>
    </row>
    <row r="105" spans="1:12" s="1" customFormat="1" ht="25" x14ac:dyDescent="0.35">
      <c r="A105" s="178" t="s">
        <v>217</v>
      </c>
      <c r="B105" s="100" t="s">
        <v>228</v>
      </c>
      <c r="C105" s="106" t="s">
        <v>51</v>
      </c>
      <c r="D105" s="107">
        <v>267.10000000000002</v>
      </c>
      <c r="E105" s="163"/>
      <c r="F105" s="107">
        <f t="shared" si="42"/>
        <v>0</v>
      </c>
      <c r="G105" s="107">
        <v>13.2</v>
      </c>
      <c r="H105" s="107">
        <f t="shared" si="39"/>
        <v>3525.72</v>
      </c>
      <c r="I105" s="107">
        <f t="shared" si="40"/>
        <v>0</v>
      </c>
      <c r="J105" s="175">
        <f t="shared" si="41"/>
        <v>0</v>
      </c>
      <c r="L105" s="83"/>
    </row>
    <row r="106" spans="1:12" s="1" customFormat="1" ht="25" x14ac:dyDescent="0.35">
      <c r="A106" s="178" t="s">
        <v>218</v>
      </c>
      <c r="B106" s="100" t="s">
        <v>229</v>
      </c>
      <c r="C106" s="106" t="s">
        <v>51</v>
      </c>
      <c r="D106" s="107">
        <v>1136.8399999999999</v>
      </c>
      <c r="E106" s="163"/>
      <c r="F106" s="107">
        <f t="shared" si="42"/>
        <v>0</v>
      </c>
      <c r="G106" s="107">
        <v>11.55</v>
      </c>
      <c r="H106" s="107">
        <f t="shared" si="39"/>
        <v>13130.5</v>
      </c>
      <c r="I106" s="107">
        <f t="shared" si="40"/>
        <v>0</v>
      </c>
      <c r="J106" s="175">
        <f t="shared" si="41"/>
        <v>0</v>
      </c>
      <c r="L106" s="83"/>
    </row>
    <row r="107" spans="1:12" s="1" customFormat="1" ht="14.5" x14ac:dyDescent="0.35">
      <c r="A107" s="178" t="s">
        <v>219</v>
      </c>
      <c r="B107" s="100" t="s">
        <v>230</v>
      </c>
      <c r="C107" s="106" t="s">
        <v>51</v>
      </c>
      <c r="D107" s="107">
        <v>52.08</v>
      </c>
      <c r="E107" s="163"/>
      <c r="F107" s="107">
        <f t="shared" si="42"/>
        <v>0</v>
      </c>
      <c r="G107" s="107">
        <v>17.23</v>
      </c>
      <c r="H107" s="107">
        <f t="shared" si="39"/>
        <v>897.33</v>
      </c>
      <c r="I107" s="107">
        <f t="shared" si="40"/>
        <v>0</v>
      </c>
      <c r="J107" s="175">
        <f t="shared" si="41"/>
        <v>0</v>
      </c>
      <c r="L107" s="83"/>
    </row>
    <row r="108" spans="1:12" s="1" customFormat="1" ht="25" x14ac:dyDescent="0.35">
      <c r="A108" s="178" t="s">
        <v>220</v>
      </c>
      <c r="B108" s="100" t="s">
        <v>231</v>
      </c>
      <c r="C108" s="106" t="s">
        <v>51</v>
      </c>
      <c r="D108" s="107">
        <v>52.08</v>
      </c>
      <c r="E108" s="163"/>
      <c r="F108" s="107">
        <f t="shared" si="42"/>
        <v>0</v>
      </c>
      <c r="G108" s="107">
        <v>12.27</v>
      </c>
      <c r="H108" s="107">
        <f t="shared" si="39"/>
        <v>639.02</v>
      </c>
      <c r="I108" s="107">
        <f t="shared" si="40"/>
        <v>0</v>
      </c>
      <c r="J108" s="175">
        <f t="shared" si="41"/>
        <v>0</v>
      </c>
      <c r="L108" s="83"/>
    </row>
    <row r="109" spans="1:12" s="1" customFormat="1" ht="25" x14ac:dyDescent="0.35">
      <c r="A109" s="178" t="s">
        <v>221</v>
      </c>
      <c r="B109" s="100" t="s">
        <v>232</v>
      </c>
      <c r="C109" s="106" t="s">
        <v>51</v>
      </c>
      <c r="D109" s="107">
        <v>23.42</v>
      </c>
      <c r="E109" s="163"/>
      <c r="F109" s="107">
        <f t="shared" si="42"/>
        <v>0</v>
      </c>
      <c r="G109" s="107">
        <v>11.53</v>
      </c>
      <c r="H109" s="107">
        <f t="shared" si="39"/>
        <v>270.02999999999997</v>
      </c>
      <c r="I109" s="107">
        <f t="shared" si="40"/>
        <v>0</v>
      </c>
      <c r="J109" s="175">
        <f t="shared" si="41"/>
        <v>0</v>
      </c>
      <c r="L109" s="83"/>
    </row>
    <row r="110" spans="1:12" s="1" customFormat="1" ht="25" x14ac:dyDescent="0.35">
      <c r="A110" s="178" t="s">
        <v>222</v>
      </c>
      <c r="B110" s="100" t="s">
        <v>233</v>
      </c>
      <c r="C110" s="106" t="s">
        <v>51</v>
      </c>
      <c r="D110" s="107">
        <v>7.35</v>
      </c>
      <c r="E110" s="163"/>
      <c r="F110" s="107">
        <f t="shared" si="42"/>
        <v>0</v>
      </c>
      <c r="G110" s="107">
        <v>18.440000000000001</v>
      </c>
      <c r="H110" s="107">
        <f t="shared" si="39"/>
        <v>135.53</v>
      </c>
      <c r="I110" s="107">
        <f t="shared" si="40"/>
        <v>0</v>
      </c>
      <c r="J110" s="175">
        <f t="shared" si="41"/>
        <v>0</v>
      </c>
      <c r="L110" s="83"/>
    </row>
    <row r="111" spans="1:12" s="1" customFormat="1" ht="14.5" x14ac:dyDescent="0.35">
      <c r="A111" s="192" t="s">
        <v>79</v>
      </c>
      <c r="B111" s="193"/>
      <c r="C111" s="193"/>
      <c r="D111" s="193"/>
      <c r="E111" s="193"/>
      <c r="F111" s="193"/>
      <c r="G111" s="194"/>
      <c r="H111" s="108">
        <f>SUM(H100:H110)</f>
        <v>42965.439999999995</v>
      </c>
      <c r="I111" s="108">
        <f>SUM(I100:I110)</f>
        <v>0</v>
      </c>
      <c r="J111" s="176">
        <f>SUM(J100:J110)</f>
        <v>0</v>
      </c>
      <c r="L111" s="83"/>
    </row>
    <row r="112" spans="1:12" s="1" customFormat="1" ht="14.5" x14ac:dyDescent="0.35">
      <c r="A112" s="177" t="s">
        <v>234</v>
      </c>
      <c r="B112" s="195" t="s">
        <v>235</v>
      </c>
      <c r="C112" s="196"/>
      <c r="D112" s="196"/>
      <c r="E112" s="196"/>
      <c r="F112" s="196"/>
      <c r="G112" s="196"/>
      <c r="H112" s="196"/>
      <c r="I112" s="196"/>
      <c r="J112" s="197"/>
      <c r="L112" s="83"/>
    </row>
    <row r="113" spans="1:12" s="1" customFormat="1" ht="14.5" x14ac:dyDescent="0.35">
      <c r="A113" s="177" t="s">
        <v>236</v>
      </c>
      <c r="B113" s="160" t="s">
        <v>238</v>
      </c>
      <c r="C113" s="161"/>
      <c r="D113" s="161"/>
      <c r="E113" s="161"/>
      <c r="F113" s="161"/>
      <c r="G113" s="161"/>
      <c r="H113" s="161"/>
      <c r="I113" s="161"/>
      <c r="J113" s="179"/>
      <c r="L113" s="83"/>
    </row>
    <row r="114" spans="1:12" s="1" customFormat="1" ht="25" x14ac:dyDescent="0.35">
      <c r="A114" s="178" t="s">
        <v>237</v>
      </c>
      <c r="B114" s="100" t="s">
        <v>259</v>
      </c>
      <c r="C114" s="106" t="s">
        <v>16</v>
      </c>
      <c r="D114" s="107">
        <v>40.380000000000003</v>
      </c>
      <c r="E114" s="163"/>
      <c r="F114" s="107">
        <f>E114+L114</f>
        <v>0</v>
      </c>
      <c r="G114" s="107">
        <v>9.27</v>
      </c>
      <c r="H114" s="107">
        <f>TRUNC(G114*D114,2)</f>
        <v>374.32</v>
      </c>
      <c r="I114" s="107">
        <f>TRUNC(G114*E114,2)</f>
        <v>0</v>
      </c>
      <c r="J114" s="175">
        <f>TRUNC(G114*F114,2)</f>
        <v>0</v>
      </c>
      <c r="L114" s="83"/>
    </row>
    <row r="115" spans="1:12" s="1" customFormat="1" ht="25" x14ac:dyDescent="0.35">
      <c r="A115" s="178" t="s">
        <v>239</v>
      </c>
      <c r="B115" s="100" t="s">
        <v>260</v>
      </c>
      <c r="C115" s="106" t="s">
        <v>16</v>
      </c>
      <c r="D115" s="107">
        <v>3.68</v>
      </c>
      <c r="E115" s="163"/>
      <c r="F115" s="107">
        <f t="shared" ref="F115:F134" si="43">E115+L115</f>
        <v>0</v>
      </c>
      <c r="G115" s="107">
        <v>16.27</v>
      </c>
      <c r="H115" s="107">
        <f t="shared" ref="H115:H134" si="44">TRUNC(G115*D115,2)</f>
        <v>59.87</v>
      </c>
      <c r="I115" s="107">
        <f t="shared" ref="I115:I134" si="45">TRUNC(G115*E115,2)</f>
        <v>0</v>
      </c>
      <c r="J115" s="175">
        <f t="shared" ref="J115:J134" si="46">TRUNC(G115*F115,2)</f>
        <v>0</v>
      </c>
      <c r="L115" s="83"/>
    </row>
    <row r="116" spans="1:12" s="1" customFormat="1" ht="25" x14ac:dyDescent="0.35">
      <c r="A116" s="178" t="s">
        <v>240</v>
      </c>
      <c r="B116" s="100" t="s">
        <v>261</v>
      </c>
      <c r="C116" s="106" t="s">
        <v>16</v>
      </c>
      <c r="D116" s="107">
        <v>24.49</v>
      </c>
      <c r="E116" s="163"/>
      <c r="F116" s="107">
        <f t="shared" si="43"/>
        <v>0</v>
      </c>
      <c r="G116" s="107">
        <v>19.71</v>
      </c>
      <c r="H116" s="107">
        <f t="shared" si="44"/>
        <v>482.69</v>
      </c>
      <c r="I116" s="107">
        <f t="shared" si="45"/>
        <v>0</v>
      </c>
      <c r="J116" s="175">
        <f t="shared" si="46"/>
        <v>0</v>
      </c>
      <c r="L116" s="83"/>
    </row>
    <row r="117" spans="1:12" s="1" customFormat="1" ht="25" x14ac:dyDescent="0.35">
      <c r="A117" s="178" t="s">
        <v>241</v>
      </c>
      <c r="B117" s="100" t="s">
        <v>262</v>
      </c>
      <c r="C117" s="106" t="s">
        <v>160</v>
      </c>
      <c r="D117" s="107">
        <v>4</v>
      </c>
      <c r="E117" s="163"/>
      <c r="F117" s="107">
        <f t="shared" si="43"/>
        <v>0</v>
      </c>
      <c r="G117" s="107">
        <v>5.25</v>
      </c>
      <c r="H117" s="107">
        <f t="shared" si="44"/>
        <v>21</v>
      </c>
      <c r="I117" s="107">
        <f t="shared" si="45"/>
        <v>0</v>
      </c>
      <c r="J117" s="175">
        <f t="shared" si="46"/>
        <v>0</v>
      </c>
      <c r="L117" s="83"/>
    </row>
    <row r="118" spans="1:12" s="1" customFormat="1" ht="14.5" x14ac:dyDescent="0.35">
      <c r="A118" s="178" t="s">
        <v>242</v>
      </c>
      <c r="B118" s="100" t="s">
        <v>263</v>
      </c>
      <c r="C118" s="106" t="s">
        <v>78</v>
      </c>
      <c r="D118" s="107">
        <v>1</v>
      </c>
      <c r="E118" s="163"/>
      <c r="F118" s="107">
        <f t="shared" si="43"/>
        <v>0</v>
      </c>
      <c r="G118" s="107">
        <v>1631.74</v>
      </c>
      <c r="H118" s="107">
        <f t="shared" si="44"/>
        <v>1631.74</v>
      </c>
      <c r="I118" s="107">
        <f t="shared" si="45"/>
        <v>0</v>
      </c>
      <c r="J118" s="175">
        <f t="shared" si="46"/>
        <v>0</v>
      </c>
      <c r="L118" s="83"/>
    </row>
    <row r="119" spans="1:12" s="1" customFormat="1" ht="25" x14ac:dyDescent="0.35">
      <c r="A119" s="178" t="s">
        <v>243</v>
      </c>
      <c r="B119" s="100" t="s">
        <v>264</v>
      </c>
      <c r="C119" s="106" t="s">
        <v>160</v>
      </c>
      <c r="D119" s="107">
        <v>2</v>
      </c>
      <c r="E119" s="163"/>
      <c r="F119" s="107">
        <f t="shared" si="43"/>
        <v>0</v>
      </c>
      <c r="G119" s="107">
        <v>25.18</v>
      </c>
      <c r="H119" s="107">
        <f t="shared" si="44"/>
        <v>50.36</v>
      </c>
      <c r="I119" s="107">
        <f t="shared" si="45"/>
        <v>0</v>
      </c>
      <c r="J119" s="175">
        <f t="shared" si="46"/>
        <v>0</v>
      </c>
      <c r="L119" s="83"/>
    </row>
    <row r="120" spans="1:12" s="1" customFormat="1" ht="25" x14ac:dyDescent="0.35">
      <c r="A120" s="178" t="s">
        <v>244</v>
      </c>
      <c r="B120" s="100" t="s">
        <v>265</v>
      </c>
      <c r="C120" s="106" t="s">
        <v>160</v>
      </c>
      <c r="D120" s="107">
        <v>10</v>
      </c>
      <c r="E120" s="163"/>
      <c r="F120" s="107">
        <f t="shared" si="43"/>
        <v>0</v>
      </c>
      <c r="G120" s="107">
        <v>3.93</v>
      </c>
      <c r="H120" s="107">
        <f t="shared" si="44"/>
        <v>39.299999999999997</v>
      </c>
      <c r="I120" s="107">
        <f t="shared" si="45"/>
        <v>0</v>
      </c>
      <c r="J120" s="175">
        <f t="shared" si="46"/>
        <v>0</v>
      </c>
      <c r="L120" s="83"/>
    </row>
    <row r="121" spans="1:12" s="1" customFormat="1" ht="25" x14ac:dyDescent="0.35">
      <c r="A121" s="178" t="s">
        <v>245</v>
      </c>
      <c r="B121" s="100" t="s">
        <v>266</v>
      </c>
      <c r="C121" s="106" t="s">
        <v>160</v>
      </c>
      <c r="D121" s="107">
        <v>2</v>
      </c>
      <c r="E121" s="163"/>
      <c r="F121" s="107">
        <f t="shared" si="43"/>
        <v>0</v>
      </c>
      <c r="G121" s="107">
        <v>6.52</v>
      </c>
      <c r="H121" s="107">
        <f t="shared" si="44"/>
        <v>13.04</v>
      </c>
      <c r="I121" s="107">
        <f t="shared" si="45"/>
        <v>0</v>
      </c>
      <c r="J121" s="175">
        <f t="shared" si="46"/>
        <v>0</v>
      </c>
      <c r="L121" s="83"/>
    </row>
    <row r="122" spans="1:12" s="1" customFormat="1" ht="25" x14ac:dyDescent="0.35">
      <c r="A122" s="178" t="s">
        <v>246</v>
      </c>
      <c r="B122" s="100" t="s">
        <v>267</v>
      </c>
      <c r="C122" s="106" t="s">
        <v>160</v>
      </c>
      <c r="D122" s="107">
        <v>7</v>
      </c>
      <c r="E122" s="163"/>
      <c r="F122" s="107">
        <f t="shared" si="43"/>
        <v>0</v>
      </c>
      <c r="G122" s="107">
        <v>13.2</v>
      </c>
      <c r="H122" s="107">
        <f t="shared" si="44"/>
        <v>92.4</v>
      </c>
      <c r="I122" s="107">
        <f t="shared" si="45"/>
        <v>0</v>
      </c>
      <c r="J122" s="175">
        <f t="shared" si="46"/>
        <v>0</v>
      </c>
      <c r="L122" s="83"/>
    </row>
    <row r="123" spans="1:12" s="1" customFormat="1" ht="37.5" x14ac:dyDescent="0.35">
      <c r="A123" s="178" t="s">
        <v>247</v>
      </c>
      <c r="B123" s="100" t="s">
        <v>268</v>
      </c>
      <c r="C123" s="106" t="s">
        <v>160</v>
      </c>
      <c r="D123" s="107">
        <v>10</v>
      </c>
      <c r="E123" s="163"/>
      <c r="F123" s="107">
        <f t="shared" si="43"/>
        <v>0</v>
      </c>
      <c r="G123" s="107">
        <v>14.18</v>
      </c>
      <c r="H123" s="107">
        <f t="shared" si="44"/>
        <v>141.80000000000001</v>
      </c>
      <c r="I123" s="107">
        <f t="shared" si="45"/>
        <v>0</v>
      </c>
      <c r="J123" s="175">
        <f t="shared" si="46"/>
        <v>0</v>
      </c>
      <c r="L123" s="83"/>
    </row>
    <row r="124" spans="1:12" s="1" customFormat="1" ht="25" x14ac:dyDescent="0.35">
      <c r="A124" s="178" t="s">
        <v>248</v>
      </c>
      <c r="B124" s="100" t="s">
        <v>269</v>
      </c>
      <c r="C124" s="106" t="s">
        <v>160</v>
      </c>
      <c r="D124" s="107">
        <v>4</v>
      </c>
      <c r="E124" s="163"/>
      <c r="F124" s="107">
        <f t="shared" si="43"/>
        <v>0</v>
      </c>
      <c r="G124" s="107">
        <v>3.24</v>
      </c>
      <c r="H124" s="107">
        <f t="shared" si="44"/>
        <v>12.96</v>
      </c>
      <c r="I124" s="107">
        <f t="shared" si="45"/>
        <v>0</v>
      </c>
      <c r="J124" s="175">
        <f t="shared" si="46"/>
        <v>0</v>
      </c>
      <c r="L124" s="83"/>
    </row>
    <row r="125" spans="1:12" s="1" customFormat="1" ht="25" x14ac:dyDescent="0.35">
      <c r="A125" s="178" t="s">
        <v>249</v>
      </c>
      <c r="B125" s="100" t="s">
        <v>270</v>
      </c>
      <c r="C125" s="106" t="s">
        <v>160</v>
      </c>
      <c r="D125" s="107">
        <v>3</v>
      </c>
      <c r="E125" s="163"/>
      <c r="F125" s="107">
        <f t="shared" si="43"/>
        <v>0</v>
      </c>
      <c r="G125" s="107">
        <v>10.78</v>
      </c>
      <c r="H125" s="107">
        <f t="shared" si="44"/>
        <v>32.340000000000003</v>
      </c>
      <c r="I125" s="107">
        <f t="shared" si="45"/>
        <v>0</v>
      </c>
      <c r="J125" s="175">
        <f t="shared" si="46"/>
        <v>0</v>
      </c>
      <c r="L125" s="83"/>
    </row>
    <row r="126" spans="1:12" s="1" customFormat="1" ht="25" x14ac:dyDescent="0.35">
      <c r="A126" s="178" t="s">
        <v>250</v>
      </c>
      <c r="B126" s="100" t="s">
        <v>271</v>
      </c>
      <c r="C126" s="106" t="s">
        <v>160</v>
      </c>
      <c r="D126" s="107">
        <v>1</v>
      </c>
      <c r="E126" s="163"/>
      <c r="F126" s="107">
        <f t="shared" si="43"/>
        <v>0</v>
      </c>
      <c r="G126" s="107">
        <v>10.49</v>
      </c>
      <c r="H126" s="107">
        <f t="shared" si="44"/>
        <v>10.49</v>
      </c>
      <c r="I126" s="107">
        <f t="shared" si="45"/>
        <v>0</v>
      </c>
      <c r="J126" s="175">
        <f t="shared" si="46"/>
        <v>0</v>
      </c>
      <c r="L126" s="83"/>
    </row>
    <row r="127" spans="1:12" s="1" customFormat="1" ht="25" x14ac:dyDescent="0.35">
      <c r="A127" s="178" t="s">
        <v>251</v>
      </c>
      <c r="B127" s="100" t="s">
        <v>272</v>
      </c>
      <c r="C127" s="106" t="s">
        <v>160</v>
      </c>
      <c r="D127" s="107">
        <v>6</v>
      </c>
      <c r="E127" s="163"/>
      <c r="F127" s="107">
        <f t="shared" si="43"/>
        <v>0</v>
      </c>
      <c r="G127" s="107">
        <v>7.29</v>
      </c>
      <c r="H127" s="107">
        <f t="shared" si="44"/>
        <v>43.74</v>
      </c>
      <c r="I127" s="107">
        <f t="shared" si="45"/>
        <v>0</v>
      </c>
      <c r="J127" s="175">
        <f t="shared" si="46"/>
        <v>0</v>
      </c>
      <c r="L127" s="83"/>
    </row>
    <row r="128" spans="1:12" s="1" customFormat="1" ht="25" x14ac:dyDescent="0.35">
      <c r="A128" s="178" t="s">
        <v>252</v>
      </c>
      <c r="B128" s="100" t="s">
        <v>273</v>
      </c>
      <c r="C128" s="106" t="s">
        <v>160</v>
      </c>
      <c r="D128" s="107">
        <v>4</v>
      </c>
      <c r="E128" s="163"/>
      <c r="F128" s="107">
        <f t="shared" si="43"/>
        <v>0</v>
      </c>
      <c r="G128" s="107">
        <v>21.24</v>
      </c>
      <c r="H128" s="107">
        <f t="shared" si="44"/>
        <v>84.96</v>
      </c>
      <c r="I128" s="107">
        <f t="shared" si="45"/>
        <v>0</v>
      </c>
      <c r="J128" s="175">
        <f t="shared" si="46"/>
        <v>0</v>
      </c>
      <c r="L128" s="83"/>
    </row>
    <row r="129" spans="1:12" s="1" customFormat="1" ht="25" x14ac:dyDescent="0.35">
      <c r="A129" s="178" t="s">
        <v>253</v>
      </c>
      <c r="B129" s="100" t="s">
        <v>274</v>
      </c>
      <c r="C129" s="106" t="s">
        <v>160</v>
      </c>
      <c r="D129" s="107">
        <v>4</v>
      </c>
      <c r="E129" s="163"/>
      <c r="F129" s="107">
        <f t="shared" si="43"/>
        <v>0</v>
      </c>
      <c r="G129" s="107">
        <v>95.94</v>
      </c>
      <c r="H129" s="107">
        <f t="shared" si="44"/>
        <v>383.76</v>
      </c>
      <c r="I129" s="107">
        <f t="shared" si="45"/>
        <v>0</v>
      </c>
      <c r="J129" s="175">
        <f t="shared" si="46"/>
        <v>0</v>
      </c>
      <c r="L129" s="83"/>
    </row>
    <row r="130" spans="1:12" s="1" customFormat="1" ht="25" x14ac:dyDescent="0.35">
      <c r="A130" s="178" t="s">
        <v>254</v>
      </c>
      <c r="B130" s="100" t="s">
        <v>275</v>
      </c>
      <c r="C130" s="106" t="s">
        <v>160</v>
      </c>
      <c r="D130" s="107">
        <v>3</v>
      </c>
      <c r="E130" s="163"/>
      <c r="F130" s="107">
        <f t="shared" si="43"/>
        <v>0</v>
      </c>
      <c r="G130" s="107">
        <v>90.97</v>
      </c>
      <c r="H130" s="107">
        <f t="shared" si="44"/>
        <v>272.91000000000003</v>
      </c>
      <c r="I130" s="107">
        <f t="shared" si="45"/>
        <v>0</v>
      </c>
      <c r="J130" s="175">
        <f t="shared" si="46"/>
        <v>0</v>
      </c>
      <c r="L130" s="83"/>
    </row>
    <row r="131" spans="1:12" s="1" customFormat="1" ht="37.5" x14ac:dyDescent="0.35">
      <c r="A131" s="178" t="s">
        <v>255</v>
      </c>
      <c r="B131" s="100" t="s">
        <v>276</v>
      </c>
      <c r="C131" s="106" t="s">
        <v>160</v>
      </c>
      <c r="D131" s="107">
        <v>11</v>
      </c>
      <c r="E131" s="163"/>
      <c r="F131" s="107">
        <f t="shared" si="43"/>
        <v>0</v>
      </c>
      <c r="G131" s="107">
        <v>5.71</v>
      </c>
      <c r="H131" s="107">
        <f t="shared" si="44"/>
        <v>62.81</v>
      </c>
      <c r="I131" s="107">
        <f t="shared" si="45"/>
        <v>0</v>
      </c>
      <c r="J131" s="175">
        <f t="shared" si="46"/>
        <v>0</v>
      </c>
      <c r="L131" s="83"/>
    </row>
    <row r="132" spans="1:12" s="1" customFormat="1" ht="14.5" x14ac:dyDescent="0.35">
      <c r="A132" s="178" t="s">
        <v>256</v>
      </c>
      <c r="B132" s="100" t="s">
        <v>277</v>
      </c>
      <c r="C132" s="106" t="s">
        <v>160</v>
      </c>
      <c r="D132" s="107">
        <v>1</v>
      </c>
      <c r="E132" s="163"/>
      <c r="F132" s="107">
        <f t="shared" si="43"/>
        <v>0</v>
      </c>
      <c r="G132" s="107">
        <v>150.82</v>
      </c>
      <c r="H132" s="107">
        <f t="shared" si="44"/>
        <v>150.82</v>
      </c>
      <c r="I132" s="107">
        <f t="shared" si="45"/>
        <v>0</v>
      </c>
      <c r="J132" s="175">
        <f t="shared" si="46"/>
        <v>0</v>
      </c>
      <c r="L132" s="83"/>
    </row>
    <row r="133" spans="1:12" s="1" customFormat="1" ht="37.5" x14ac:dyDescent="0.35">
      <c r="A133" s="178" t="s">
        <v>257</v>
      </c>
      <c r="B133" s="100" t="s">
        <v>278</v>
      </c>
      <c r="C133" s="106" t="s">
        <v>160</v>
      </c>
      <c r="D133" s="107">
        <v>1</v>
      </c>
      <c r="E133" s="163"/>
      <c r="F133" s="107">
        <f t="shared" si="43"/>
        <v>0</v>
      </c>
      <c r="G133" s="107">
        <v>171.31</v>
      </c>
      <c r="H133" s="107">
        <f t="shared" si="44"/>
        <v>171.31</v>
      </c>
      <c r="I133" s="107">
        <f t="shared" si="45"/>
        <v>0</v>
      </c>
      <c r="J133" s="175">
        <f t="shared" si="46"/>
        <v>0</v>
      </c>
      <c r="L133" s="83"/>
    </row>
    <row r="134" spans="1:12" s="1" customFormat="1" ht="37.5" x14ac:dyDescent="0.35">
      <c r="A134" s="178" t="s">
        <v>258</v>
      </c>
      <c r="B134" s="100" t="s">
        <v>279</v>
      </c>
      <c r="C134" s="106" t="s">
        <v>160</v>
      </c>
      <c r="D134" s="107">
        <v>3</v>
      </c>
      <c r="E134" s="163"/>
      <c r="F134" s="107">
        <f t="shared" si="43"/>
        <v>0</v>
      </c>
      <c r="G134" s="107">
        <v>120.43</v>
      </c>
      <c r="H134" s="107">
        <f t="shared" si="44"/>
        <v>361.29</v>
      </c>
      <c r="I134" s="107">
        <f t="shared" si="45"/>
        <v>0</v>
      </c>
      <c r="J134" s="175">
        <f t="shared" si="46"/>
        <v>0</v>
      </c>
      <c r="L134" s="83"/>
    </row>
    <row r="135" spans="1:12" s="1" customFormat="1" ht="14.5" x14ac:dyDescent="0.35">
      <c r="A135" s="192" t="s">
        <v>79</v>
      </c>
      <c r="B135" s="193"/>
      <c r="C135" s="193"/>
      <c r="D135" s="193"/>
      <c r="E135" s="193"/>
      <c r="F135" s="193"/>
      <c r="G135" s="194"/>
      <c r="H135" s="108">
        <f>SUM(H114:H134)</f>
        <v>4493.9100000000008</v>
      </c>
      <c r="I135" s="108">
        <f>SUM(I114:I134)</f>
        <v>0</v>
      </c>
      <c r="J135" s="176">
        <f>SUM(J114:J134)</f>
        <v>0</v>
      </c>
      <c r="L135" s="83"/>
    </row>
    <row r="136" spans="1:12" s="1" customFormat="1" ht="14.5" x14ac:dyDescent="0.35">
      <c r="A136" s="177" t="s">
        <v>280</v>
      </c>
      <c r="B136" s="160" t="s">
        <v>238</v>
      </c>
      <c r="C136" s="161"/>
      <c r="D136" s="161"/>
      <c r="E136" s="161"/>
      <c r="F136" s="161"/>
      <c r="G136" s="161"/>
      <c r="H136" s="161"/>
      <c r="I136" s="161"/>
      <c r="J136" s="179"/>
      <c r="L136" s="83"/>
    </row>
    <row r="137" spans="1:12" s="1" customFormat="1" ht="37.5" x14ac:dyDescent="0.35">
      <c r="A137" s="178" t="s">
        <v>281</v>
      </c>
      <c r="B137" s="100" t="s">
        <v>300</v>
      </c>
      <c r="C137" s="106" t="s">
        <v>16</v>
      </c>
      <c r="D137" s="107">
        <v>13.24</v>
      </c>
      <c r="E137" s="163"/>
      <c r="F137" s="107">
        <f>E137+L137</f>
        <v>0</v>
      </c>
      <c r="G137" s="107">
        <v>17.940000000000001</v>
      </c>
      <c r="H137" s="107">
        <f>TRUNC(G137*D137,2)</f>
        <v>237.52</v>
      </c>
      <c r="I137" s="107">
        <f>TRUNC(G137*E137,2)</f>
        <v>0</v>
      </c>
      <c r="J137" s="175">
        <f>TRUNC(G137*F137,2)</f>
        <v>0</v>
      </c>
      <c r="L137" s="83"/>
    </row>
    <row r="138" spans="1:12" s="1" customFormat="1" ht="25" x14ac:dyDescent="0.35">
      <c r="A138" s="178" t="s">
        <v>282</v>
      </c>
      <c r="B138" s="100" t="s">
        <v>301</v>
      </c>
      <c r="C138" s="106" t="s">
        <v>16</v>
      </c>
      <c r="D138" s="107">
        <v>30.25</v>
      </c>
      <c r="E138" s="163"/>
      <c r="F138" s="107">
        <f t="shared" ref="F138:F155" si="47">E138+L138</f>
        <v>0</v>
      </c>
      <c r="G138" s="107">
        <v>25.61</v>
      </c>
      <c r="H138" s="107">
        <f t="shared" ref="H138:H155" si="48">TRUNC(G138*D138,2)</f>
        <v>774.7</v>
      </c>
      <c r="I138" s="107">
        <f t="shared" ref="I138:I155" si="49">TRUNC(G138*E138,2)</f>
        <v>0</v>
      </c>
      <c r="J138" s="175">
        <f t="shared" ref="J138:J155" si="50">TRUNC(G138*F138,2)</f>
        <v>0</v>
      </c>
      <c r="L138" s="83"/>
    </row>
    <row r="139" spans="1:12" s="1" customFormat="1" ht="25" x14ac:dyDescent="0.35">
      <c r="A139" s="178" t="s">
        <v>283</v>
      </c>
      <c r="B139" s="100" t="s">
        <v>302</v>
      </c>
      <c r="C139" s="106" t="s">
        <v>16</v>
      </c>
      <c r="D139" s="107">
        <v>23.37</v>
      </c>
      <c r="E139" s="163"/>
      <c r="F139" s="107">
        <f t="shared" si="47"/>
        <v>0</v>
      </c>
      <c r="G139" s="107">
        <v>13.32</v>
      </c>
      <c r="H139" s="107">
        <f t="shared" si="48"/>
        <v>311.27999999999997</v>
      </c>
      <c r="I139" s="107">
        <f t="shared" si="49"/>
        <v>0</v>
      </c>
      <c r="J139" s="175">
        <f t="shared" si="50"/>
        <v>0</v>
      </c>
      <c r="L139" s="83"/>
    </row>
    <row r="140" spans="1:12" s="1" customFormat="1" ht="25" x14ac:dyDescent="0.35">
      <c r="A140" s="178" t="s">
        <v>284</v>
      </c>
      <c r="B140" s="100" t="s">
        <v>303</v>
      </c>
      <c r="C140" s="106" t="s">
        <v>160</v>
      </c>
      <c r="D140" s="107">
        <v>4</v>
      </c>
      <c r="E140" s="163"/>
      <c r="F140" s="107">
        <f t="shared" si="47"/>
        <v>0</v>
      </c>
      <c r="G140" s="107">
        <v>9.5</v>
      </c>
      <c r="H140" s="107">
        <f t="shared" si="48"/>
        <v>38</v>
      </c>
      <c r="I140" s="107">
        <f t="shared" si="49"/>
        <v>0</v>
      </c>
      <c r="J140" s="175">
        <f t="shared" si="50"/>
        <v>0</v>
      </c>
      <c r="L140" s="83"/>
    </row>
    <row r="141" spans="1:12" s="1" customFormat="1" ht="37.5" x14ac:dyDescent="0.35">
      <c r="A141" s="178" t="s">
        <v>285</v>
      </c>
      <c r="B141" s="100" t="s">
        <v>304</v>
      </c>
      <c r="C141" s="106" t="s">
        <v>160</v>
      </c>
      <c r="D141" s="107">
        <v>5</v>
      </c>
      <c r="E141" s="163"/>
      <c r="F141" s="107">
        <f t="shared" si="47"/>
        <v>0</v>
      </c>
      <c r="G141" s="107">
        <v>29.44</v>
      </c>
      <c r="H141" s="107">
        <f t="shared" si="48"/>
        <v>147.19999999999999</v>
      </c>
      <c r="I141" s="107">
        <f t="shared" si="49"/>
        <v>0</v>
      </c>
      <c r="J141" s="175">
        <f t="shared" si="50"/>
        <v>0</v>
      </c>
      <c r="L141" s="83"/>
    </row>
    <row r="142" spans="1:12" s="1" customFormat="1" ht="37.5" x14ac:dyDescent="0.35">
      <c r="A142" s="178" t="s">
        <v>286</v>
      </c>
      <c r="B142" s="100" t="s">
        <v>305</v>
      </c>
      <c r="C142" s="106" t="s">
        <v>160</v>
      </c>
      <c r="D142" s="107">
        <v>2</v>
      </c>
      <c r="E142" s="163"/>
      <c r="F142" s="107">
        <f t="shared" si="47"/>
        <v>0</v>
      </c>
      <c r="G142" s="107">
        <v>18.27</v>
      </c>
      <c r="H142" s="107">
        <f t="shared" si="48"/>
        <v>36.54</v>
      </c>
      <c r="I142" s="107">
        <f t="shared" si="49"/>
        <v>0</v>
      </c>
      <c r="J142" s="175">
        <f t="shared" si="50"/>
        <v>0</v>
      </c>
      <c r="L142" s="83"/>
    </row>
    <row r="143" spans="1:12" s="1" customFormat="1" ht="37.5" x14ac:dyDescent="0.35">
      <c r="A143" s="178" t="s">
        <v>287</v>
      </c>
      <c r="B143" s="100" t="s">
        <v>306</v>
      </c>
      <c r="C143" s="106" t="s">
        <v>160</v>
      </c>
      <c r="D143" s="107">
        <v>3</v>
      </c>
      <c r="E143" s="163"/>
      <c r="F143" s="107">
        <f t="shared" si="47"/>
        <v>0</v>
      </c>
      <c r="G143" s="107">
        <v>6.27</v>
      </c>
      <c r="H143" s="107">
        <f t="shared" si="48"/>
        <v>18.809999999999999</v>
      </c>
      <c r="I143" s="107">
        <f t="shared" si="49"/>
        <v>0</v>
      </c>
      <c r="J143" s="175">
        <f t="shared" si="50"/>
        <v>0</v>
      </c>
      <c r="L143" s="83"/>
    </row>
    <row r="144" spans="1:12" s="1" customFormat="1" ht="37.5" x14ac:dyDescent="0.35">
      <c r="A144" s="178" t="s">
        <v>288</v>
      </c>
      <c r="B144" s="100" t="s">
        <v>307</v>
      </c>
      <c r="C144" s="106" t="s">
        <v>160</v>
      </c>
      <c r="D144" s="107">
        <v>3</v>
      </c>
      <c r="E144" s="163"/>
      <c r="F144" s="107">
        <f t="shared" si="47"/>
        <v>0</v>
      </c>
      <c r="G144" s="107">
        <v>7.36</v>
      </c>
      <c r="H144" s="107">
        <f t="shared" si="48"/>
        <v>22.08</v>
      </c>
      <c r="I144" s="107">
        <f t="shared" si="49"/>
        <v>0</v>
      </c>
      <c r="J144" s="175">
        <f t="shared" si="50"/>
        <v>0</v>
      </c>
      <c r="L144" s="83"/>
    </row>
    <row r="145" spans="1:12" s="1" customFormat="1" ht="37.5" x14ac:dyDescent="0.35">
      <c r="A145" s="178" t="s">
        <v>289</v>
      </c>
      <c r="B145" s="100" t="s">
        <v>308</v>
      </c>
      <c r="C145" s="106" t="s">
        <v>160</v>
      </c>
      <c r="D145" s="107">
        <v>3</v>
      </c>
      <c r="E145" s="163"/>
      <c r="F145" s="107">
        <f t="shared" si="47"/>
        <v>0</v>
      </c>
      <c r="G145" s="107">
        <v>23.25</v>
      </c>
      <c r="H145" s="107">
        <f t="shared" si="48"/>
        <v>69.75</v>
      </c>
      <c r="I145" s="107">
        <f t="shared" si="49"/>
        <v>0</v>
      </c>
      <c r="J145" s="175">
        <f t="shared" si="50"/>
        <v>0</v>
      </c>
      <c r="L145" s="83"/>
    </row>
    <row r="146" spans="1:12" s="1" customFormat="1" ht="37.5" x14ac:dyDescent="0.35">
      <c r="A146" s="178" t="s">
        <v>290</v>
      </c>
      <c r="B146" s="100" t="s">
        <v>309</v>
      </c>
      <c r="C146" s="106" t="s">
        <v>160</v>
      </c>
      <c r="D146" s="107">
        <v>6</v>
      </c>
      <c r="E146" s="163"/>
      <c r="F146" s="107">
        <f t="shared" si="47"/>
        <v>0</v>
      </c>
      <c r="G146" s="107">
        <v>9.32</v>
      </c>
      <c r="H146" s="107">
        <f t="shared" si="48"/>
        <v>55.92</v>
      </c>
      <c r="I146" s="107">
        <f t="shared" si="49"/>
        <v>0</v>
      </c>
      <c r="J146" s="175">
        <f t="shared" si="50"/>
        <v>0</v>
      </c>
      <c r="L146" s="83"/>
    </row>
    <row r="147" spans="1:12" s="1" customFormat="1" ht="37.5" x14ac:dyDescent="0.35">
      <c r="A147" s="178" t="s">
        <v>291</v>
      </c>
      <c r="B147" s="100" t="s">
        <v>310</v>
      </c>
      <c r="C147" s="106" t="s">
        <v>160</v>
      </c>
      <c r="D147" s="107">
        <v>8</v>
      </c>
      <c r="E147" s="163"/>
      <c r="F147" s="107">
        <f t="shared" si="47"/>
        <v>0</v>
      </c>
      <c r="G147" s="107">
        <v>6.63</v>
      </c>
      <c r="H147" s="107">
        <f t="shared" si="48"/>
        <v>53.04</v>
      </c>
      <c r="I147" s="107">
        <f t="shared" si="49"/>
        <v>0</v>
      </c>
      <c r="J147" s="175">
        <f t="shared" si="50"/>
        <v>0</v>
      </c>
      <c r="L147" s="83"/>
    </row>
    <row r="148" spans="1:12" s="1" customFormat="1" ht="14.5" x14ac:dyDescent="0.35">
      <c r="A148" s="178" t="s">
        <v>292</v>
      </c>
      <c r="B148" s="100" t="s">
        <v>311</v>
      </c>
      <c r="C148" s="106" t="s">
        <v>160</v>
      </c>
      <c r="D148" s="107">
        <v>3</v>
      </c>
      <c r="E148" s="163"/>
      <c r="F148" s="107">
        <f t="shared" si="47"/>
        <v>0</v>
      </c>
      <c r="G148" s="107">
        <v>18.98</v>
      </c>
      <c r="H148" s="107">
        <f t="shared" si="48"/>
        <v>56.94</v>
      </c>
      <c r="I148" s="107">
        <f t="shared" si="49"/>
        <v>0</v>
      </c>
      <c r="J148" s="175">
        <f t="shared" si="50"/>
        <v>0</v>
      </c>
      <c r="L148" s="83"/>
    </row>
    <row r="149" spans="1:12" s="1" customFormat="1" ht="25" x14ac:dyDescent="0.35">
      <c r="A149" s="178" t="s">
        <v>293</v>
      </c>
      <c r="B149" s="100" t="s">
        <v>312</v>
      </c>
      <c r="C149" s="106" t="s">
        <v>160</v>
      </c>
      <c r="D149" s="107">
        <v>3</v>
      </c>
      <c r="E149" s="163"/>
      <c r="F149" s="107">
        <f t="shared" si="47"/>
        <v>0</v>
      </c>
      <c r="G149" s="107">
        <v>8.15</v>
      </c>
      <c r="H149" s="107">
        <f t="shared" si="48"/>
        <v>24.45</v>
      </c>
      <c r="I149" s="107">
        <f t="shared" si="49"/>
        <v>0</v>
      </c>
      <c r="J149" s="175">
        <f t="shared" si="50"/>
        <v>0</v>
      </c>
      <c r="L149" s="83"/>
    </row>
    <row r="150" spans="1:12" s="1" customFormat="1" ht="37.5" x14ac:dyDescent="0.35">
      <c r="A150" s="178" t="s">
        <v>294</v>
      </c>
      <c r="B150" s="100" t="s">
        <v>313</v>
      </c>
      <c r="C150" s="106" t="s">
        <v>160</v>
      </c>
      <c r="D150" s="107">
        <v>11</v>
      </c>
      <c r="E150" s="163"/>
      <c r="F150" s="107">
        <f t="shared" si="47"/>
        <v>0</v>
      </c>
      <c r="G150" s="107">
        <v>14.53</v>
      </c>
      <c r="H150" s="107">
        <f t="shared" si="48"/>
        <v>159.83000000000001</v>
      </c>
      <c r="I150" s="107">
        <f t="shared" si="49"/>
        <v>0</v>
      </c>
      <c r="J150" s="175">
        <f t="shared" si="50"/>
        <v>0</v>
      </c>
      <c r="L150" s="83"/>
    </row>
    <row r="151" spans="1:12" s="1" customFormat="1" ht="37.5" x14ac:dyDescent="0.35">
      <c r="A151" s="178" t="s">
        <v>295</v>
      </c>
      <c r="B151" s="100" t="s">
        <v>314</v>
      </c>
      <c r="C151" s="106" t="s">
        <v>160</v>
      </c>
      <c r="D151" s="107">
        <v>9</v>
      </c>
      <c r="E151" s="163"/>
      <c r="F151" s="107">
        <f t="shared" si="47"/>
        <v>0</v>
      </c>
      <c r="G151" s="107">
        <v>6.69</v>
      </c>
      <c r="H151" s="107">
        <f t="shared" si="48"/>
        <v>60.21</v>
      </c>
      <c r="I151" s="107">
        <f t="shared" si="49"/>
        <v>0</v>
      </c>
      <c r="J151" s="175">
        <f t="shared" si="50"/>
        <v>0</v>
      </c>
      <c r="L151" s="83"/>
    </row>
    <row r="152" spans="1:12" s="1" customFormat="1" ht="14.5" x14ac:dyDescent="0.35">
      <c r="A152" s="178" t="s">
        <v>296</v>
      </c>
      <c r="B152" s="100" t="s">
        <v>315</v>
      </c>
      <c r="C152" s="106" t="s">
        <v>78</v>
      </c>
      <c r="D152" s="107">
        <v>3</v>
      </c>
      <c r="E152" s="163"/>
      <c r="F152" s="107">
        <f t="shared" si="47"/>
        <v>0</v>
      </c>
      <c r="G152" s="107">
        <v>43.45</v>
      </c>
      <c r="H152" s="107">
        <f t="shared" si="48"/>
        <v>130.35</v>
      </c>
      <c r="I152" s="107">
        <f t="shared" si="49"/>
        <v>0</v>
      </c>
      <c r="J152" s="175">
        <f t="shared" si="50"/>
        <v>0</v>
      </c>
      <c r="L152" s="83"/>
    </row>
    <row r="153" spans="1:12" s="1" customFormat="1" ht="37.5" x14ac:dyDescent="0.35">
      <c r="A153" s="178" t="s">
        <v>297</v>
      </c>
      <c r="B153" s="100" t="s">
        <v>316</v>
      </c>
      <c r="C153" s="106" t="s">
        <v>160</v>
      </c>
      <c r="D153" s="107">
        <v>1</v>
      </c>
      <c r="E153" s="163"/>
      <c r="F153" s="107">
        <f t="shared" si="47"/>
        <v>0</v>
      </c>
      <c r="G153" s="107">
        <v>12.28</v>
      </c>
      <c r="H153" s="107">
        <f t="shared" si="48"/>
        <v>12.28</v>
      </c>
      <c r="I153" s="107">
        <f t="shared" si="49"/>
        <v>0</v>
      </c>
      <c r="J153" s="175">
        <f t="shared" si="50"/>
        <v>0</v>
      </c>
      <c r="L153" s="83"/>
    </row>
    <row r="154" spans="1:12" s="1" customFormat="1" ht="37.5" x14ac:dyDescent="0.35">
      <c r="A154" s="178" t="s">
        <v>298</v>
      </c>
      <c r="B154" s="100" t="s">
        <v>317</v>
      </c>
      <c r="C154" s="106" t="s">
        <v>160</v>
      </c>
      <c r="D154" s="107">
        <v>1</v>
      </c>
      <c r="E154" s="163"/>
      <c r="F154" s="107">
        <f t="shared" si="47"/>
        <v>0</v>
      </c>
      <c r="G154" s="107">
        <v>436.28</v>
      </c>
      <c r="H154" s="107">
        <f t="shared" si="48"/>
        <v>436.28</v>
      </c>
      <c r="I154" s="107">
        <f t="shared" si="49"/>
        <v>0</v>
      </c>
      <c r="J154" s="175">
        <f t="shared" si="50"/>
        <v>0</v>
      </c>
      <c r="L154" s="83"/>
    </row>
    <row r="155" spans="1:12" s="1" customFormat="1" ht="37.5" x14ac:dyDescent="0.35">
      <c r="A155" s="178" t="s">
        <v>299</v>
      </c>
      <c r="B155" s="100" t="s">
        <v>318</v>
      </c>
      <c r="C155" s="106" t="s">
        <v>160</v>
      </c>
      <c r="D155" s="107">
        <v>3</v>
      </c>
      <c r="E155" s="163"/>
      <c r="F155" s="107">
        <f t="shared" si="47"/>
        <v>0</v>
      </c>
      <c r="G155" s="107">
        <v>385.85</v>
      </c>
      <c r="H155" s="107">
        <f t="shared" si="48"/>
        <v>1157.55</v>
      </c>
      <c r="I155" s="107">
        <f t="shared" si="49"/>
        <v>0</v>
      </c>
      <c r="J155" s="175">
        <f t="shared" si="50"/>
        <v>0</v>
      </c>
      <c r="L155" s="83"/>
    </row>
    <row r="156" spans="1:12" s="1" customFormat="1" ht="14.5" x14ac:dyDescent="0.35">
      <c r="A156" s="192" t="s">
        <v>79</v>
      </c>
      <c r="B156" s="193"/>
      <c r="C156" s="193"/>
      <c r="D156" s="193"/>
      <c r="E156" s="193"/>
      <c r="F156" s="193"/>
      <c r="G156" s="194"/>
      <c r="H156" s="108">
        <f>SUM(H137:H155)</f>
        <v>3802.7300000000005</v>
      </c>
      <c r="I156" s="108">
        <f>SUM(I137:I155)</f>
        <v>0</v>
      </c>
      <c r="J156" s="176">
        <f>SUM(J137:J155)</f>
        <v>0</v>
      </c>
      <c r="L156" s="83"/>
    </row>
    <row r="157" spans="1:12" s="1" customFormat="1" ht="14.5" x14ac:dyDescent="0.35">
      <c r="A157" s="177" t="s">
        <v>319</v>
      </c>
      <c r="B157" s="160" t="s">
        <v>321</v>
      </c>
      <c r="C157" s="161"/>
      <c r="D157" s="161"/>
      <c r="E157" s="161"/>
      <c r="F157" s="161"/>
      <c r="G157" s="161"/>
      <c r="H157" s="161"/>
      <c r="I157" s="161"/>
      <c r="J157" s="179"/>
      <c r="L157" s="83"/>
    </row>
    <row r="158" spans="1:12" s="1" customFormat="1" ht="25" x14ac:dyDescent="0.35">
      <c r="A158" s="178" t="s">
        <v>320</v>
      </c>
      <c r="B158" s="100" t="s">
        <v>327</v>
      </c>
      <c r="C158" s="106" t="s">
        <v>16</v>
      </c>
      <c r="D158" s="107">
        <v>2.5</v>
      </c>
      <c r="E158" s="163"/>
      <c r="F158" s="107">
        <f>E158+L158</f>
        <v>0</v>
      </c>
      <c r="G158" s="107">
        <v>21.58</v>
      </c>
      <c r="H158" s="107">
        <f>TRUNC(G158*D158,2)</f>
        <v>53.95</v>
      </c>
      <c r="I158" s="107">
        <f>TRUNC(G158*E158,2)</f>
        <v>0</v>
      </c>
      <c r="J158" s="175">
        <f>TRUNC(G158*F158,2)</f>
        <v>0</v>
      </c>
      <c r="L158" s="83"/>
    </row>
    <row r="159" spans="1:12" s="1" customFormat="1" ht="25" x14ac:dyDescent="0.35">
      <c r="A159" s="178" t="s">
        <v>322</v>
      </c>
      <c r="B159" s="100" t="s">
        <v>328</v>
      </c>
      <c r="C159" s="106" t="s">
        <v>16</v>
      </c>
      <c r="D159" s="107">
        <v>68.02</v>
      </c>
      <c r="E159" s="163"/>
      <c r="F159" s="107">
        <f t="shared" ref="F159:F163" si="51">E159+L159</f>
        <v>0</v>
      </c>
      <c r="G159" s="107">
        <v>48.66</v>
      </c>
      <c r="H159" s="107">
        <f t="shared" ref="H159:H162" si="52">TRUNC(G159*D159,2)</f>
        <v>3309.85</v>
      </c>
      <c r="I159" s="107">
        <f t="shared" ref="I159:I163" si="53">TRUNC(G159*E159,2)</f>
        <v>0</v>
      </c>
      <c r="J159" s="175">
        <f t="shared" ref="J159:J163" si="54">TRUNC(G159*F159,2)</f>
        <v>0</v>
      </c>
      <c r="L159" s="83"/>
    </row>
    <row r="160" spans="1:12" s="1" customFormat="1" ht="37.5" x14ac:dyDescent="0.35">
      <c r="A160" s="178" t="s">
        <v>323</v>
      </c>
      <c r="B160" s="100" t="s">
        <v>329</v>
      </c>
      <c r="C160" s="106" t="s">
        <v>160</v>
      </c>
      <c r="D160" s="107">
        <v>11</v>
      </c>
      <c r="E160" s="163"/>
      <c r="F160" s="107">
        <f t="shared" si="51"/>
        <v>0</v>
      </c>
      <c r="G160" s="107">
        <v>74.930000000000007</v>
      </c>
      <c r="H160" s="107">
        <f t="shared" si="52"/>
        <v>824.23</v>
      </c>
      <c r="I160" s="107">
        <f t="shared" si="53"/>
        <v>0</v>
      </c>
      <c r="J160" s="175">
        <f t="shared" si="54"/>
        <v>0</v>
      </c>
      <c r="L160" s="83"/>
    </row>
    <row r="161" spans="1:12" s="1" customFormat="1" ht="37.5" x14ac:dyDescent="0.35">
      <c r="A161" s="178" t="s">
        <v>324</v>
      </c>
      <c r="B161" s="100" t="s">
        <v>330</v>
      </c>
      <c r="C161" s="106" t="s">
        <v>160</v>
      </c>
      <c r="D161" s="107">
        <v>4</v>
      </c>
      <c r="E161" s="163"/>
      <c r="F161" s="107">
        <f t="shared" si="51"/>
        <v>0</v>
      </c>
      <c r="G161" s="107">
        <v>44.22</v>
      </c>
      <c r="H161" s="107">
        <f t="shared" si="52"/>
        <v>176.88</v>
      </c>
      <c r="I161" s="107">
        <f t="shared" si="53"/>
        <v>0</v>
      </c>
      <c r="J161" s="175">
        <f t="shared" si="54"/>
        <v>0</v>
      </c>
      <c r="L161" s="83"/>
    </row>
    <row r="162" spans="1:12" s="1" customFormat="1" ht="37.5" x14ac:dyDescent="0.35">
      <c r="A162" s="178" t="s">
        <v>325</v>
      </c>
      <c r="B162" s="100" t="s">
        <v>331</v>
      </c>
      <c r="C162" s="106" t="s">
        <v>160</v>
      </c>
      <c r="D162" s="107">
        <v>13</v>
      </c>
      <c r="E162" s="163"/>
      <c r="F162" s="107">
        <f t="shared" si="51"/>
        <v>0</v>
      </c>
      <c r="G162" s="107">
        <v>23.71</v>
      </c>
      <c r="H162" s="107">
        <f t="shared" si="52"/>
        <v>308.23</v>
      </c>
      <c r="I162" s="107">
        <f t="shared" si="53"/>
        <v>0</v>
      </c>
      <c r="J162" s="175">
        <f t="shared" si="54"/>
        <v>0</v>
      </c>
      <c r="L162" s="83"/>
    </row>
    <row r="163" spans="1:12" s="1" customFormat="1" ht="37.5" x14ac:dyDescent="0.35">
      <c r="A163" s="178" t="s">
        <v>326</v>
      </c>
      <c r="B163" s="100" t="s">
        <v>332</v>
      </c>
      <c r="C163" s="106" t="s">
        <v>160</v>
      </c>
      <c r="D163" s="107">
        <v>3</v>
      </c>
      <c r="E163" s="163"/>
      <c r="F163" s="107">
        <f t="shared" si="51"/>
        <v>0</v>
      </c>
      <c r="G163" s="107">
        <v>712.52</v>
      </c>
      <c r="H163" s="107">
        <f>TRUNC(G163*D163,2)</f>
        <v>2137.56</v>
      </c>
      <c r="I163" s="107">
        <f t="shared" si="53"/>
        <v>0</v>
      </c>
      <c r="J163" s="175">
        <f t="shared" si="54"/>
        <v>0</v>
      </c>
      <c r="L163" s="83"/>
    </row>
    <row r="164" spans="1:12" s="1" customFormat="1" ht="14.5" x14ac:dyDescent="0.35">
      <c r="A164" s="192" t="s">
        <v>79</v>
      </c>
      <c r="B164" s="193"/>
      <c r="C164" s="193"/>
      <c r="D164" s="193"/>
      <c r="E164" s="193"/>
      <c r="F164" s="193"/>
      <c r="G164" s="194"/>
      <c r="H164" s="108">
        <f>SUM(H158:H163)</f>
        <v>6810.6999999999989</v>
      </c>
      <c r="I164" s="108">
        <f>SUM(I158:I163)</f>
        <v>0</v>
      </c>
      <c r="J164" s="176">
        <f>SUM(J158:J163)</f>
        <v>0</v>
      </c>
      <c r="L164" s="83"/>
    </row>
    <row r="165" spans="1:12" s="1" customFormat="1" ht="14.5" x14ac:dyDescent="0.35">
      <c r="A165" s="177" t="s">
        <v>333</v>
      </c>
      <c r="B165" s="160" t="s">
        <v>334</v>
      </c>
      <c r="C165" s="161"/>
      <c r="D165" s="161"/>
      <c r="E165" s="161"/>
      <c r="F165" s="161"/>
      <c r="G165" s="161"/>
      <c r="H165" s="161"/>
      <c r="I165" s="161"/>
      <c r="J165" s="179"/>
      <c r="L165" s="83"/>
    </row>
    <row r="166" spans="1:12" s="1" customFormat="1" ht="37.5" x14ac:dyDescent="0.35">
      <c r="A166" s="178" t="s">
        <v>335</v>
      </c>
      <c r="B166" s="100" t="s">
        <v>371</v>
      </c>
      <c r="C166" s="106" t="s">
        <v>160</v>
      </c>
      <c r="D166" s="107">
        <v>1</v>
      </c>
      <c r="E166" s="163"/>
      <c r="F166" s="107">
        <f>E166+L166</f>
        <v>0</v>
      </c>
      <c r="G166" s="107">
        <v>1562.31</v>
      </c>
      <c r="H166" s="107">
        <f>TRUNC(G166*D166,2)</f>
        <v>1562.31</v>
      </c>
      <c r="I166" s="107">
        <f>TRUNC(G166*E166,2)</f>
        <v>0</v>
      </c>
      <c r="J166" s="175">
        <f>TRUNC(G166*F166,2)</f>
        <v>0</v>
      </c>
      <c r="L166" s="83"/>
    </row>
    <row r="167" spans="1:12" s="1" customFormat="1" ht="14.5" x14ac:dyDescent="0.35">
      <c r="A167" s="178" t="s">
        <v>336</v>
      </c>
      <c r="B167" s="100" t="s">
        <v>372</v>
      </c>
      <c r="C167" s="106" t="s">
        <v>160</v>
      </c>
      <c r="D167" s="107">
        <v>1</v>
      </c>
      <c r="E167" s="163"/>
      <c r="F167" s="107">
        <f t="shared" ref="F167:F201" si="55">E167+L167</f>
        <v>0</v>
      </c>
      <c r="G167" s="107">
        <v>532.74</v>
      </c>
      <c r="H167" s="107">
        <f t="shared" ref="H167:H201" si="56">TRUNC(G167*D167,2)</f>
        <v>532.74</v>
      </c>
      <c r="I167" s="107">
        <f t="shared" ref="I167:I201" si="57">TRUNC(G167*E167,2)</f>
        <v>0</v>
      </c>
      <c r="J167" s="175">
        <f t="shared" ref="J167:J201" si="58">TRUNC(G167*F167,2)</f>
        <v>0</v>
      </c>
      <c r="L167" s="83"/>
    </row>
    <row r="168" spans="1:12" s="1" customFormat="1" ht="14.5" x14ac:dyDescent="0.35">
      <c r="A168" s="178" t="s">
        <v>337</v>
      </c>
      <c r="B168" s="100" t="s">
        <v>373</v>
      </c>
      <c r="C168" s="106" t="s">
        <v>160</v>
      </c>
      <c r="D168" s="107">
        <v>4</v>
      </c>
      <c r="E168" s="163"/>
      <c r="F168" s="107">
        <f t="shared" si="55"/>
        <v>0</v>
      </c>
      <c r="G168" s="107">
        <v>122.61</v>
      </c>
      <c r="H168" s="107">
        <f t="shared" si="56"/>
        <v>490.44</v>
      </c>
      <c r="I168" s="107">
        <f t="shared" si="57"/>
        <v>0</v>
      </c>
      <c r="J168" s="175">
        <f t="shared" si="58"/>
        <v>0</v>
      </c>
      <c r="L168" s="83"/>
    </row>
    <row r="169" spans="1:12" s="1" customFormat="1" ht="25" x14ac:dyDescent="0.35">
      <c r="A169" s="178" t="s">
        <v>338</v>
      </c>
      <c r="B169" s="100" t="s">
        <v>374</v>
      </c>
      <c r="C169" s="106" t="s">
        <v>160</v>
      </c>
      <c r="D169" s="107">
        <v>1</v>
      </c>
      <c r="E169" s="163"/>
      <c r="F169" s="107">
        <f t="shared" si="55"/>
        <v>0</v>
      </c>
      <c r="G169" s="107">
        <v>132.34</v>
      </c>
      <c r="H169" s="107">
        <f t="shared" si="56"/>
        <v>132.34</v>
      </c>
      <c r="I169" s="107">
        <f t="shared" si="57"/>
        <v>0</v>
      </c>
      <c r="J169" s="175">
        <f t="shared" si="58"/>
        <v>0</v>
      </c>
      <c r="L169" s="83"/>
    </row>
    <row r="170" spans="1:12" s="1" customFormat="1" ht="25" x14ac:dyDescent="0.35">
      <c r="A170" s="178" t="s">
        <v>339</v>
      </c>
      <c r="B170" s="100" t="s">
        <v>375</v>
      </c>
      <c r="C170" s="106" t="s">
        <v>160</v>
      </c>
      <c r="D170" s="107">
        <v>4</v>
      </c>
      <c r="E170" s="163"/>
      <c r="F170" s="107">
        <f t="shared" si="55"/>
        <v>0</v>
      </c>
      <c r="G170" s="107">
        <v>8.81</v>
      </c>
      <c r="H170" s="107">
        <f t="shared" si="56"/>
        <v>35.24</v>
      </c>
      <c r="I170" s="107">
        <f t="shared" si="57"/>
        <v>0</v>
      </c>
      <c r="J170" s="175">
        <f t="shared" si="58"/>
        <v>0</v>
      </c>
      <c r="L170" s="83"/>
    </row>
    <row r="171" spans="1:12" s="1" customFormat="1" ht="25" x14ac:dyDescent="0.35">
      <c r="A171" s="178" t="s">
        <v>340</v>
      </c>
      <c r="B171" s="100" t="s">
        <v>376</v>
      </c>
      <c r="C171" s="106" t="s">
        <v>160</v>
      </c>
      <c r="D171" s="107">
        <v>6</v>
      </c>
      <c r="E171" s="163"/>
      <c r="F171" s="107">
        <f t="shared" si="55"/>
        <v>0</v>
      </c>
      <c r="G171" s="107">
        <v>9.3000000000000007</v>
      </c>
      <c r="H171" s="107">
        <f t="shared" si="56"/>
        <v>55.8</v>
      </c>
      <c r="I171" s="107">
        <f t="shared" si="57"/>
        <v>0</v>
      </c>
      <c r="J171" s="175">
        <f t="shared" si="58"/>
        <v>0</v>
      </c>
      <c r="L171" s="83"/>
    </row>
    <row r="172" spans="1:12" s="1" customFormat="1" ht="25" x14ac:dyDescent="0.35">
      <c r="A172" s="178" t="s">
        <v>341</v>
      </c>
      <c r="B172" s="100" t="s">
        <v>377</v>
      </c>
      <c r="C172" s="106" t="s">
        <v>160</v>
      </c>
      <c r="D172" s="107">
        <v>8</v>
      </c>
      <c r="E172" s="163"/>
      <c r="F172" s="107">
        <f t="shared" si="55"/>
        <v>0</v>
      </c>
      <c r="G172" s="107">
        <v>10.220000000000001</v>
      </c>
      <c r="H172" s="107">
        <f t="shared" si="56"/>
        <v>81.760000000000005</v>
      </c>
      <c r="I172" s="107">
        <f t="shared" si="57"/>
        <v>0</v>
      </c>
      <c r="J172" s="175">
        <f t="shared" si="58"/>
        <v>0</v>
      </c>
      <c r="L172" s="83"/>
    </row>
    <row r="173" spans="1:12" s="1" customFormat="1" ht="37.5" x14ac:dyDescent="0.35">
      <c r="A173" s="178" t="s">
        <v>342</v>
      </c>
      <c r="B173" s="100" t="s">
        <v>378</v>
      </c>
      <c r="C173" s="106" t="s">
        <v>160</v>
      </c>
      <c r="D173" s="107">
        <v>1</v>
      </c>
      <c r="E173" s="163"/>
      <c r="F173" s="107">
        <f t="shared" si="55"/>
        <v>0</v>
      </c>
      <c r="G173" s="107">
        <v>587.96</v>
      </c>
      <c r="H173" s="107">
        <f t="shared" si="56"/>
        <v>587.96</v>
      </c>
      <c r="I173" s="107">
        <f t="shared" si="57"/>
        <v>0</v>
      </c>
      <c r="J173" s="175">
        <f t="shared" si="58"/>
        <v>0</v>
      </c>
      <c r="L173" s="83"/>
    </row>
    <row r="174" spans="1:12" s="1" customFormat="1" ht="37.5" x14ac:dyDescent="0.35">
      <c r="A174" s="178" t="s">
        <v>343</v>
      </c>
      <c r="B174" s="100" t="s">
        <v>379</v>
      </c>
      <c r="C174" s="106" t="s">
        <v>160</v>
      </c>
      <c r="D174" s="107">
        <v>1</v>
      </c>
      <c r="E174" s="163"/>
      <c r="F174" s="107">
        <f t="shared" si="55"/>
        <v>0</v>
      </c>
      <c r="G174" s="107">
        <v>243.72</v>
      </c>
      <c r="H174" s="107">
        <f t="shared" si="56"/>
        <v>243.72</v>
      </c>
      <c r="I174" s="107">
        <f t="shared" si="57"/>
        <v>0</v>
      </c>
      <c r="J174" s="175">
        <f t="shared" si="58"/>
        <v>0</v>
      </c>
      <c r="L174" s="83"/>
    </row>
    <row r="175" spans="1:12" s="1" customFormat="1" ht="25" x14ac:dyDescent="0.35">
      <c r="A175" s="178" t="s">
        <v>344</v>
      </c>
      <c r="B175" s="100" t="s">
        <v>380</v>
      </c>
      <c r="C175" s="106" t="s">
        <v>16</v>
      </c>
      <c r="D175" s="107">
        <v>45</v>
      </c>
      <c r="E175" s="163"/>
      <c r="F175" s="107">
        <f t="shared" si="55"/>
        <v>0</v>
      </c>
      <c r="G175" s="107">
        <v>11.63</v>
      </c>
      <c r="H175" s="107">
        <f t="shared" si="56"/>
        <v>523.35</v>
      </c>
      <c r="I175" s="107">
        <f t="shared" si="57"/>
        <v>0</v>
      </c>
      <c r="J175" s="175">
        <f t="shared" si="58"/>
        <v>0</v>
      </c>
      <c r="L175" s="83"/>
    </row>
    <row r="176" spans="1:12" s="1" customFormat="1" ht="25" x14ac:dyDescent="0.35">
      <c r="A176" s="178" t="s">
        <v>345</v>
      </c>
      <c r="B176" s="100" t="s">
        <v>381</v>
      </c>
      <c r="C176" s="106" t="s">
        <v>160</v>
      </c>
      <c r="D176" s="107">
        <v>8</v>
      </c>
      <c r="E176" s="163"/>
      <c r="F176" s="107">
        <f t="shared" si="55"/>
        <v>0</v>
      </c>
      <c r="G176" s="107">
        <v>6.71</v>
      </c>
      <c r="H176" s="107">
        <f t="shared" si="56"/>
        <v>53.68</v>
      </c>
      <c r="I176" s="107">
        <f t="shared" si="57"/>
        <v>0</v>
      </c>
      <c r="J176" s="175">
        <f t="shared" si="58"/>
        <v>0</v>
      </c>
      <c r="L176" s="83"/>
    </row>
    <row r="177" spans="1:12" s="1" customFormat="1" ht="37.5" x14ac:dyDescent="0.35">
      <c r="A177" s="178" t="s">
        <v>346</v>
      </c>
      <c r="B177" s="100" t="s">
        <v>382</v>
      </c>
      <c r="C177" s="106" t="s">
        <v>160</v>
      </c>
      <c r="D177" s="107">
        <v>2</v>
      </c>
      <c r="E177" s="163"/>
      <c r="F177" s="107">
        <f t="shared" si="55"/>
        <v>0</v>
      </c>
      <c r="G177" s="107">
        <v>13.88</v>
      </c>
      <c r="H177" s="107">
        <f t="shared" si="56"/>
        <v>27.76</v>
      </c>
      <c r="I177" s="107">
        <f t="shared" si="57"/>
        <v>0</v>
      </c>
      <c r="J177" s="175">
        <f t="shared" si="58"/>
        <v>0</v>
      </c>
      <c r="L177" s="83"/>
    </row>
    <row r="178" spans="1:12" s="1" customFormat="1" ht="14.5" x14ac:dyDescent="0.35">
      <c r="A178" s="178" t="s">
        <v>347</v>
      </c>
      <c r="B178" s="100" t="s">
        <v>383</v>
      </c>
      <c r="C178" s="106" t="s">
        <v>53</v>
      </c>
      <c r="D178" s="107">
        <v>60</v>
      </c>
      <c r="E178" s="163"/>
      <c r="F178" s="107">
        <f t="shared" si="55"/>
        <v>0</v>
      </c>
      <c r="G178" s="107">
        <v>18.13</v>
      </c>
      <c r="H178" s="107">
        <f t="shared" si="56"/>
        <v>1087.8</v>
      </c>
      <c r="I178" s="107">
        <f t="shared" si="57"/>
        <v>0</v>
      </c>
      <c r="J178" s="175">
        <f t="shared" si="58"/>
        <v>0</v>
      </c>
      <c r="L178" s="83"/>
    </row>
    <row r="179" spans="1:12" s="1" customFormat="1" ht="25" x14ac:dyDescent="0.35">
      <c r="A179" s="178" t="s">
        <v>348</v>
      </c>
      <c r="B179" s="100" t="s">
        <v>384</v>
      </c>
      <c r="C179" s="106" t="s">
        <v>16</v>
      </c>
      <c r="D179" s="107">
        <v>600</v>
      </c>
      <c r="E179" s="163"/>
      <c r="F179" s="107">
        <f t="shared" si="55"/>
        <v>0</v>
      </c>
      <c r="G179" s="107">
        <v>2.67</v>
      </c>
      <c r="H179" s="107">
        <f t="shared" si="56"/>
        <v>1602</v>
      </c>
      <c r="I179" s="107">
        <f t="shared" si="57"/>
        <v>0</v>
      </c>
      <c r="J179" s="175">
        <f t="shared" si="58"/>
        <v>0</v>
      </c>
      <c r="L179" s="83"/>
    </row>
    <row r="180" spans="1:12" s="1" customFormat="1" ht="25" x14ac:dyDescent="0.35">
      <c r="A180" s="178" t="s">
        <v>349</v>
      </c>
      <c r="B180" s="100" t="s">
        <v>385</v>
      </c>
      <c r="C180" s="106" t="s">
        <v>16</v>
      </c>
      <c r="D180" s="107">
        <v>1600</v>
      </c>
      <c r="E180" s="163"/>
      <c r="F180" s="107">
        <f t="shared" si="55"/>
        <v>0</v>
      </c>
      <c r="G180" s="107">
        <v>3.92</v>
      </c>
      <c r="H180" s="107">
        <f t="shared" si="56"/>
        <v>6272</v>
      </c>
      <c r="I180" s="107">
        <f t="shared" si="57"/>
        <v>0</v>
      </c>
      <c r="J180" s="175">
        <f t="shared" si="58"/>
        <v>0</v>
      </c>
      <c r="L180" s="83"/>
    </row>
    <row r="181" spans="1:12" s="1" customFormat="1" ht="25" x14ac:dyDescent="0.35">
      <c r="A181" s="178" t="s">
        <v>350</v>
      </c>
      <c r="B181" s="100" t="s">
        <v>386</v>
      </c>
      <c r="C181" s="106" t="s">
        <v>160</v>
      </c>
      <c r="D181" s="107">
        <v>46</v>
      </c>
      <c r="E181" s="163"/>
      <c r="F181" s="107">
        <f t="shared" si="55"/>
        <v>0</v>
      </c>
      <c r="G181" s="107">
        <v>8.82</v>
      </c>
      <c r="H181" s="107">
        <f t="shared" si="56"/>
        <v>405.72</v>
      </c>
      <c r="I181" s="107">
        <f t="shared" si="57"/>
        <v>0</v>
      </c>
      <c r="J181" s="175">
        <f t="shared" si="58"/>
        <v>0</v>
      </c>
      <c r="L181" s="83"/>
    </row>
    <row r="182" spans="1:12" s="1" customFormat="1" ht="25" x14ac:dyDescent="0.35">
      <c r="A182" s="178" t="s">
        <v>351</v>
      </c>
      <c r="B182" s="100" t="s">
        <v>387</v>
      </c>
      <c r="C182" s="106" t="s">
        <v>160</v>
      </c>
      <c r="D182" s="107">
        <v>17</v>
      </c>
      <c r="E182" s="163"/>
      <c r="F182" s="107">
        <f t="shared" si="55"/>
        <v>0</v>
      </c>
      <c r="G182" s="107">
        <v>22.65</v>
      </c>
      <c r="H182" s="107">
        <f t="shared" si="56"/>
        <v>385.05</v>
      </c>
      <c r="I182" s="107">
        <f t="shared" si="57"/>
        <v>0</v>
      </c>
      <c r="J182" s="175">
        <f t="shared" si="58"/>
        <v>0</v>
      </c>
      <c r="L182" s="83"/>
    </row>
    <row r="183" spans="1:12" s="1" customFormat="1" ht="25" x14ac:dyDescent="0.35">
      <c r="A183" s="178" t="s">
        <v>352</v>
      </c>
      <c r="B183" s="100" t="s">
        <v>388</v>
      </c>
      <c r="C183" s="106" t="s">
        <v>160</v>
      </c>
      <c r="D183" s="107">
        <v>88</v>
      </c>
      <c r="E183" s="163"/>
      <c r="F183" s="107">
        <f t="shared" si="55"/>
        <v>0</v>
      </c>
      <c r="G183" s="107">
        <v>11.95</v>
      </c>
      <c r="H183" s="107">
        <f t="shared" si="56"/>
        <v>1051.5999999999999</v>
      </c>
      <c r="I183" s="107">
        <f t="shared" si="57"/>
        <v>0</v>
      </c>
      <c r="J183" s="175">
        <f t="shared" si="58"/>
        <v>0</v>
      </c>
      <c r="L183" s="83"/>
    </row>
    <row r="184" spans="1:12" s="1" customFormat="1" ht="25" x14ac:dyDescent="0.35">
      <c r="A184" s="178" t="s">
        <v>353</v>
      </c>
      <c r="B184" s="100" t="s">
        <v>389</v>
      </c>
      <c r="C184" s="106" t="s">
        <v>160</v>
      </c>
      <c r="D184" s="107">
        <v>7</v>
      </c>
      <c r="E184" s="163"/>
      <c r="F184" s="107">
        <f t="shared" si="55"/>
        <v>0</v>
      </c>
      <c r="G184" s="107">
        <v>26.9</v>
      </c>
      <c r="H184" s="107">
        <f t="shared" si="56"/>
        <v>188.3</v>
      </c>
      <c r="I184" s="107">
        <f t="shared" si="57"/>
        <v>0</v>
      </c>
      <c r="J184" s="175">
        <f t="shared" si="58"/>
        <v>0</v>
      </c>
      <c r="L184" s="83"/>
    </row>
    <row r="185" spans="1:12" s="1" customFormat="1" ht="25" x14ac:dyDescent="0.35">
      <c r="A185" s="178" t="s">
        <v>354</v>
      </c>
      <c r="B185" s="100" t="s">
        <v>390</v>
      </c>
      <c r="C185" s="106" t="s">
        <v>160</v>
      </c>
      <c r="D185" s="107">
        <v>60</v>
      </c>
      <c r="E185" s="163"/>
      <c r="F185" s="107">
        <f t="shared" si="55"/>
        <v>0</v>
      </c>
      <c r="G185" s="107">
        <v>24.04</v>
      </c>
      <c r="H185" s="107">
        <f t="shared" si="56"/>
        <v>1442.4</v>
      </c>
      <c r="I185" s="107">
        <f t="shared" si="57"/>
        <v>0</v>
      </c>
      <c r="J185" s="175">
        <f t="shared" si="58"/>
        <v>0</v>
      </c>
      <c r="L185" s="83"/>
    </row>
    <row r="186" spans="1:12" s="1" customFormat="1" ht="25" x14ac:dyDescent="0.35">
      <c r="A186" s="178" t="s">
        <v>355</v>
      </c>
      <c r="B186" s="100" t="s">
        <v>391</v>
      </c>
      <c r="C186" s="106" t="s">
        <v>160</v>
      </c>
      <c r="D186" s="107">
        <v>17</v>
      </c>
      <c r="E186" s="163"/>
      <c r="F186" s="107">
        <f t="shared" si="55"/>
        <v>0</v>
      </c>
      <c r="G186" s="107">
        <v>36.46</v>
      </c>
      <c r="H186" s="107">
        <f t="shared" si="56"/>
        <v>619.82000000000005</v>
      </c>
      <c r="I186" s="107">
        <f t="shared" si="57"/>
        <v>0</v>
      </c>
      <c r="J186" s="175">
        <f t="shared" si="58"/>
        <v>0</v>
      </c>
      <c r="L186" s="83"/>
    </row>
    <row r="187" spans="1:12" s="1" customFormat="1" ht="25" x14ac:dyDescent="0.35">
      <c r="A187" s="178" t="s">
        <v>356</v>
      </c>
      <c r="B187" s="100" t="s">
        <v>392</v>
      </c>
      <c r="C187" s="106" t="s">
        <v>160</v>
      </c>
      <c r="D187" s="107">
        <v>17</v>
      </c>
      <c r="E187" s="163"/>
      <c r="F187" s="107">
        <f t="shared" si="55"/>
        <v>0</v>
      </c>
      <c r="G187" s="107">
        <v>22.73</v>
      </c>
      <c r="H187" s="107">
        <f t="shared" si="56"/>
        <v>386.41</v>
      </c>
      <c r="I187" s="107">
        <f t="shared" si="57"/>
        <v>0</v>
      </c>
      <c r="J187" s="175">
        <f t="shared" si="58"/>
        <v>0</v>
      </c>
      <c r="L187" s="83"/>
    </row>
    <row r="188" spans="1:12" s="1" customFormat="1" ht="25" x14ac:dyDescent="0.35">
      <c r="A188" s="178" t="s">
        <v>357</v>
      </c>
      <c r="B188" s="100" t="s">
        <v>393</v>
      </c>
      <c r="C188" s="106" t="s">
        <v>160</v>
      </c>
      <c r="D188" s="107">
        <v>4</v>
      </c>
      <c r="E188" s="163"/>
      <c r="F188" s="107">
        <f t="shared" si="55"/>
        <v>0</v>
      </c>
      <c r="G188" s="107">
        <v>28.02</v>
      </c>
      <c r="H188" s="107">
        <f t="shared" si="56"/>
        <v>112.08</v>
      </c>
      <c r="I188" s="107">
        <f t="shared" si="57"/>
        <v>0</v>
      </c>
      <c r="J188" s="175">
        <f t="shared" si="58"/>
        <v>0</v>
      </c>
      <c r="L188" s="83"/>
    </row>
    <row r="189" spans="1:12" s="1" customFormat="1" ht="25" x14ac:dyDescent="0.35">
      <c r="A189" s="178" t="s">
        <v>358</v>
      </c>
      <c r="B189" s="100" t="s">
        <v>394</v>
      </c>
      <c r="C189" s="106" t="s">
        <v>78</v>
      </c>
      <c r="D189" s="107">
        <v>41</v>
      </c>
      <c r="E189" s="163"/>
      <c r="F189" s="107">
        <f t="shared" si="55"/>
        <v>0</v>
      </c>
      <c r="G189" s="107">
        <v>168.38</v>
      </c>
      <c r="H189" s="107">
        <f t="shared" si="56"/>
        <v>6903.58</v>
      </c>
      <c r="I189" s="107">
        <f t="shared" si="57"/>
        <v>0</v>
      </c>
      <c r="J189" s="175">
        <f t="shared" si="58"/>
        <v>0</v>
      </c>
      <c r="L189" s="83"/>
    </row>
    <row r="190" spans="1:12" s="1" customFormat="1" ht="25" x14ac:dyDescent="0.35">
      <c r="A190" s="178" t="s">
        <v>359</v>
      </c>
      <c r="B190" s="100" t="s">
        <v>395</v>
      </c>
      <c r="C190" s="106" t="s">
        <v>78</v>
      </c>
      <c r="D190" s="107">
        <v>5</v>
      </c>
      <c r="E190" s="163"/>
      <c r="F190" s="107">
        <f t="shared" si="55"/>
        <v>0</v>
      </c>
      <c r="G190" s="107">
        <v>110.67</v>
      </c>
      <c r="H190" s="107">
        <f t="shared" si="56"/>
        <v>553.35</v>
      </c>
      <c r="I190" s="107">
        <f t="shared" si="57"/>
        <v>0</v>
      </c>
      <c r="J190" s="175">
        <f t="shared" si="58"/>
        <v>0</v>
      </c>
      <c r="L190" s="83"/>
    </row>
    <row r="191" spans="1:12" s="1" customFormat="1" ht="25" x14ac:dyDescent="0.35">
      <c r="A191" s="178" t="s">
        <v>360</v>
      </c>
      <c r="B191" s="100" t="s">
        <v>396</v>
      </c>
      <c r="C191" s="106" t="s">
        <v>78</v>
      </c>
      <c r="D191" s="107">
        <v>5</v>
      </c>
      <c r="E191" s="163"/>
      <c r="F191" s="107">
        <f t="shared" si="55"/>
        <v>0</v>
      </c>
      <c r="G191" s="107">
        <v>723.84</v>
      </c>
      <c r="H191" s="107">
        <f t="shared" si="56"/>
        <v>3619.2</v>
      </c>
      <c r="I191" s="107">
        <f t="shared" si="57"/>
        <v>0</v>
      </c>
      <c r="J191" s="175">
        <f t="shared" si="58"/>
        <v>0</v>
      </c>
      <c r="L191" s="83"/>
    </row>
    <row r="192" spans="1:12" s="1" customFormat="1" ht="14.5" x14ac:dyDescent="0.35">
      <c r="A192" s="178" t="s">
        <v>361</v>
      </c>
      <c r="B192" s="100" t="s">
        <v>397</v>
      </c>
      <c r="C192" s="106" t="s">
        <v>16</v>
      </c>
      <c r="D192" s="107">
        <v>50</v>
      </c>
      <c r="E192" s="163"/>
      <c r="F192" s="107">
        <f t="shared" si="55"/>
        <v>0</v>
      </c>
      <c r="G192" s="107">
        <v>9.32</v>
      </c>
      <c r="H192" s="107">
        <f t="shared" si="56"/>
        <v>466</v>
      </c>
      <c r="I192" s="107">
        <f t="shared" si="57"/>
        <v>0</v>
      </c>
      <c r="J192" s="175">
        <f t="shared" si="58"/>
        <v>0</v>
      </c>
      <c r="L192" s="83"/>
    </row>
    <row r="193" spans="1:12" s="1" customFormat="1" ht="25" x14ac:dyDescent="0.35">
      <c r="A193" s="178" t="s">
        <v>362</v>
      </c>
      <c r="B193" s="100" t="s">
        <v>398</v>
      </c>
      <c r="C193" s="106" t="s">
        <v>16</v>
      </c>
      <c r="D193" s="107">
        <v>60</v>
      </c>
      <c r="E193" s="163"/>
      <c r="F193" s="107">
        <f t="shared" si="55"/>
        <v>0</v>
      </c>
      <c r="G193" s="107">
        <v>10.72</v>
      </c>
      <c r="H193" s="107">
        <f t="shared" si="56"/>
        <v>643.20000000000005</v>
      </c>
      <c r="I193" s="107">
        <f t="shared" si="57"/>
        <v>0</v>
      </c>
      <c r="J193" s="175">
        <f t="shared" si="58"/>
        <v>0</v>
      </c>
      <c r="L193" s="83"/>
    </row>
    <row r="194" spans="1:12" s="1" customFormat="1" ht="25" x14ac:dyDescent="0.35">
      <c r="A194" s="178" t="s">
        <v>363</v>
      </c>
      <c r="B194" s="100" t="s">
        <v>399</v>
      </c>
      <c r="C194" s="106" t="s">
        <v>16</v>
      </c>
      <c r="D194" s="107">
        <v>65</v>
      </c>
      <c r="E194" s="163"/>
      <c r="F194" s="107">
        <f t="shared" si="55"/>
        <v>0</v>
      </c>
      <c r="G194" s="107">
        <v>5.15</v>
      </c>
      <c r="H194" s="107">
        <f t="shared" si="56"/>
        <v>334.75</v>
      </c>
      <c r="I194" s="107">
        <f t="shared" si="57"/>
        <v>0</v>
      </c>
      <c r="J194" s="175">
        <f t="shared" si="58"/>
        <v>0</v>
      </c>
      <c r="L194" s="83"/>
    </row>
    <row r="195" spans="1:12" s="1" customFormat="1" ht="25" x14ac:dyDescent="0.35">
      <c r="A195" s="178" t="s">
        <v>364</v>
      </c>
      <c r="B195" s="100" t="s">
        <v>400</v>
      </c>
      <c r="C195" s="106" t="s">
        <v>16</v>
      </c>
      <c r="D195" s="107">
        <v>30</v>
      </c>
      <c r="E195" s="163"/>
      <c r="F195" s="107">
        <f t="shared" si="55"/>
        <v>0</v>
      </c>
      <c r="G195" s="107">
        <v>4.4400000000000004</v>
      </c>
      <c r="H195" s="107">
        <f t="shared" si="56"/>
        <v>133.19999999999999</v>
      </c>
      <c r="I195" s="107">
        <f t="shared" si="57"/>
        <v>0</v>
      </c>
      <c r="J195" s="175">
        <f t="shared" si="58"/>
        <v>0</v>
      </c>
      <c r="L195" s="83"/>
    </row>
    <row r="196" spans="1:12" s="1" customFormat="1" ht="25" x14ac:dyDescent="0.35">
      <c r="A196" s="178" t="s">
        <v>365</v>
      </c>
      <c r="B196" s="100" t="s">
        <v>401</v>
      </c>
      <c r="C196" s="106" t="s">
        <v>160</v>
      </c>
      <c r="D196" s="107">
        <v>2</v>
      </c>
      <c r="E196" s="163"/>
      <c r="F196" s="107">
        <f t="shared" si="55"/>
        <v>0</v>
      </c>
      <c r="G196" s="107">
        <v>59.47</v>
      </c>
      <c r="H196" s="107">
        <f t="shared" si="56"/>
        <v>118.94</v>
      </c>
      <c r="I196" s="107">
        <f t="shared" si="57"/>
        <v>0</v>
      </c>
      <c r="J196" s="175">
        <f t="shared" si="58"/>
        <v>0</v>
      </c>
      <c r="L196" s="83"/>
    </row>
    <row r="197" spans="1:12" s="1" customFormat="1" ht="14.5" x14ac:dyDescent="0.35">
      <c r="A197" s="178" t="s">
        <v>366</v>
      </c>
      <c r="B197" s="100" t="s">
        <v>402</v>
      </c>
      <c r="C197" s="106" t="s">
        <v>160</v>
      </c>
      <c r="D197" s="107">
        <v>2</v>
      </c>
      <c r="E197" s="163"/>
      <c r="F197" s="107">
        <f t="shared" si="55"/>
        <v>0</v>
      </c>
      <c r="G197" s="107">
        <v>25.27</v>
      </c>
      <c r="H197" s="107">
        <f t="shared" si="56"/>
        <v>50.54</v>
      </c>
      <c r="I197" s="107">
        <f t="shared" si="57"/>
        <v>0</v>
      </c>
      <c r="J197" s="175">
        <f t="shared" si="58"/>
        <v>0</v>
      </c>
      <c r="L197" s="83"/>
    </row>
    <row r="198" spans="1:12" s="1" customFormat="1" ht="25" x14ac:dyDescent="0.35">
      <c r="A198" s="178" t="s">
        <v>367</v>
      </c>
      <c r="B198" s="100" t="s">
        <v>403</v>
      </c>
      <c r="C198" s="106" t="s">
        <v>16</v>
      </c>
      <c r="D198" s="107">
        <v>15</v>
      </c>
      <c r="E198" s="163"/>
      <c r="F198" s="107">
        <f t="shared" si="55"/>
        <v>0</v>
      </c>
      <c r="G198" s="107">
        <v>31.79</v>
      </c>
      <c r="H198" s="107">
        <f t="shared" si="56"/>
        <v>476.85</v>
      </c>
      <c r="I198" s="107">
        <f t="shared" si="57"/>
        <v>0</v>
      </c>
      <c r="J198" s="175">
        <f t="shared" si="58"/>
        <v>0</v>
      </c>
      <c r="L198" s="83"/>
    </row>
    <row r="199" spans="1:12" s="1" customFormat="1" ht="25" x14ac:dyDescent="0.35">
      <c r="A199" s="178" t="s">
        <v>368</v>
      </c>
      <c r="B199" s="100" t="s">
        <v>404</v>
      </c>
      <c r="C199" s="106" t="s">
        <v>160</v>
      </c>
      <c r="D199" s="107">
        <v>2</v>
      </c>
      <c r="E199" s="163"/>
      <c r="F199" s="107">
        <f t="shared" si="55"/>
        <v>0</v>
      </c>
      <c r="G199" s="107">
        <v>38.29</v>
      </c>
      <c r="H199" s="107">
        <f t="shared" si="56"/>
        <v>76.58</v>
      </c>
      <c r="I199" s="107">
        <f t="shared" si="57"/>
        <v>0</v>
      </c>
      <c r="J199" s="175">
        <f t="shared" si="58"/>
        <v>0</v>
      </c>
      <c r="L199" s="83"/>
    </row>
    <row r="200" spans="1:12" s="1" customFormat="1" ht="37.5" x14ac:dyDescent="0.35">
      <c r="A200" s="178" t="s">
        <v>369</v>
      </c>
      <c r="B200" s="100" t="s">
        <v>405</v>
      </c>
      <c r="C200" s="106" t="s">
        <v>160</v>
      </c>
      <c r="D200" s="107">
        <v>2</v>
      </c>
      <c r="E200" s="163"/>
      <c r="F200" s="107">
        <f t="shared" si="55"/>
        <v>0</v>
      </c>
      <c r="G200" s="107">
        <v>171.24</v>
      </c>
      <c r="H200" s="107">
        <f t="shared" si="56"/>
        <v>342.48</v>
      </c>
      <c r="I200" s="107">
        <f t="shared" si="57"/>
        <v>0</v>
      </c>
      <c r="J200" s="175">
        <f t="shared" si="58"/>
        <v>0</v>
      </c>
      <c r="L200" s="83"/>
    </row>
    <row r="201" spans="1:12" s="1" customFormat="1" ht="14.5" x14ac:dyDescent="0.35">
      <c r="A201" s="178" t="s">
        <v>370</v>
      </c>
      <c r="B201" s="100" t="s">
        <v>406</v>
      </c>
      <c r="C201" s="106" t="s">
        <v>78</v>
      </c>
      <c r="D201" s="107">
        <v>8</v>
      </c>
      <c r="E201" s="163"/>
      <c r="F201" s="107">
        <f t="shared" si="55"/>
        <v>0</v>
      </c>
      <c r="G201" s="107">
        <v>153.25</v>
      </c>
      <c r="H201" s="107">
        <f t="shared" si="56"/>
        <v>1226</v>
      </c>
      <c r="I201" s="107">
        <f t="shared" si="57"/>
        <v>0</v>
      </c>
      <c r="J201" s="175">
        <f t="shared" si="58"/>
        <v>0</v>
      </c>
      <c r="L201" s="83"/>
    </row>
    <row r="202" spans="1:12" s="1" customFormat="1" ht="14.5" x14ac:dyDescent="0.35">
      <c r="A202" s="192" t="s">
        <v>79</v>
      </c>
      <c r="B202" s="193"/>
      <c r="C202" s="193"/>
      <c r="D202" s="193"/>
      <c r="E202" s="193"/>
      <c r="F202" s="193"/>
      <c r="G202" s="194"/>
      <c r="H202" s="108">
        <f>SUM(H166:H201)</f>
        <v>32824.949999999997</v>
      </c>
      <c r="I202" s="108">
        <f>SUM(I166:I201)</f>
        <v>0</v>
      </c>
      <c r="J202" s="176">
        <f>SUM(J166:J201)</f>
        <v>0</v>
      </c>
      <c r="L202" s="83"/>
    </row>
    <row r="203" spans="1:12" s="1" customFormat="1" ht="14.5" x14ac:dyDescent="0.35">
      <c r="A203" s="177" t="s">
        <v>407</v>
      </c>
      <c r="B203" s="160" t="s">
        <v>408</v>
      </c>
      <c r="C203" s="161"/>
      <c r="D203" s="161"/>
      <c r="E203" s="161"/>
      <c r="F203" s="161"/>
      <c r="G203" s="161"/>
      <c r="H203" s="161"/>
      <c r="I203" s="161"/>
      <c r="J203" s="179"/>
      <c r="L203" s="83"/>
    </row>
    <row r="204" spans="1:12" s="1" customFormat="1" ht="25" x14ac:dyDescent="0.35">
      <c r="A204" s="178" t="s">
        <v>409</v>
      </c>
      <c r="B204" s="100" t="s">
        <v>415</v>
      </c>
      <c r="C204" s="106" t="s">
        <v>160</v>
      </c>
      <c r="D204" s="107">
        <v>2</v>
      </c>
      <c r="E204" s="163"/>
      <c r="F204" s="107">
        <f>E204+L204</f>
        <v>0</v>
      </c>
      <c r="G204" s="107">
        <v>227.4</v>
      </c>
      <c r="H204" s="107">
        <f>TRUNC(G204*D204,2)</f>
        <v>454.8</v>
      </c>
      <c r="I204" s="107">
        <f>TRUNC(G204*E204,2)</f>
        <v>0</v>
      </c>
      <c r="J204" s="175">
        <f>TRUNC(G204*F204,2)</f>
        <v>0</v>
      </c>
      <c r="L204" s="83"/>
    </row>
    <row r="205" spans="1:12" s="1" customFormat="1" ht="25" x14ac:dyDescent="0.35">
      <c r="A205" s="178" t="s">
        <v>410</v>
      </c>
      <c r="B205" s="100" t="s">
        <v>416</v>
      </c>
      <c r="C205" s="106" t="s">
        <v>160</v>
      </c>
      <c r="D205" s="107">
        <v>3</v>
      </c>
      <c r="E205" s="163"/>
      <c r="F205" s="107">
        <f t="shared" ref="F205:F209" si="59">E205+L205</f>
        <v>0</v>
      </c>
      <c r="G205" s="107">
        <v>234.54</v>
      </c>
      <c r="H205" s="107">
        <f t="shared" ref="H205:H208" si="60">TRUNC(G205*D205,2)</f>
        <v>703.62</v>
      </c>
      <c r="I205" s="107">
        <f t="shared" ref="I205:I209" si="61">TRUNC(G205*E205,2)</f>
        <v>0</v>
      </c>
      <c r="J205" s="175">
        <f t="shared" ref="J205:J209" si="62">TRUNC(G205*F205,2)</f>
        <v>0</v>
      </c>
      <c r="L205" s="83"/>
    </row>
    <row r="206" spans="1:12" s="1" customFormat="1" ht="37.5" x14ac:dyDescent="0.35">
      <c r="A206" s="178" t="s">
        <v>411</v>
      </c>
      <c r="B206" s="100" t="s">
        <v>417</v>
      </c>
      <c r="C206" s="106" t="s">
        <v>160</v>
      </c>
      <c r="D206" s="107">
        <v>7</v>
      </c>
      <c r="E206" s="163"/>
      <c r="F206" s="107">
        <f t="shared" si="59"/>
        <v>0</v>
      </c>
      <c r="G206" s="107">
        <v>28.78</v>
      </c>
      <c r="H206" s="107">
        <f t="shared" si="60"/>
        <v>201.46</v>
      </c>
      <c r="I206" s="107">
        <f t="shared" si="61"/>
        <v>0</v>
      </c>
      <c r="J206" s="175">
        <f t="shared" si="62"/>
        <v>0</v>
      </c>
      <c r="L206" s="83"/>
    </row>
    <row r="207" spans="1:12" s="1" customFormat="1" ht="37.5" x14ac:dyDescent="0.35">
      <c r="A207" s="178" t="s">
        <v>412</v>
      </c>
      <c r="B207" s="100" t="s">
        <v>418</v>
      </c>
      <c r="C207" s="106" t="s">
        <v>160</v>
      </c>
      <c r="D207" s="107">
        <v>5</v>
      </c>
      <c r="E207" s="163"/>
      <c r="F207" s="107">
        <f t="shared" si="59"/>
        <v>0</v>
      </c>
      <c r="G207" s="107">
        <v>17.86</v>
      </c>
      <c r="H207" s="107">
        <f t="shared" si="60"/>
        <v>89.3</v>
      </c>
      <c r="I207" s="107">
        <f t="shared" si="61"/>
        <v>0</v>
      </c>
      <c r="J207" s="175">
        <f t="shared" si="62"/>
        <v>0</v>
      </c>
      <c r="L207" s="83"/>
    </row>
    <row r="208" spans="1:12" s="1" customFormat="1" ht="25" x14ac:dyDescent="0.35">
      <c r="A208" s="178" t="s">
        <v>413</v>
      </c>
      <c r="B208" s="100" t="s">
        <v>419</v>
      </c>
      <c r="C208" s="106" t="s">
        <v>78</v>
      </c>
      <c r="D208" s="107">
        <v>4</v>
      </c>
      <c r="E208" s="163"/>
      <c r="F208" s="107">
        <f t="shared" si="59"/>
        <v>0</v>
      </c>
      <c r="G208" s="107">
        <v>155.55000000000001</v>
      </c>
      <c r="H208" s="107">
        <f t="shared" si="60"/>
        <v>622.20000000000005</v>
      </c>
      <c r="I208" s="107">
        <f t="shared" si="61"/>
        <v>0</v>
      </c>
      <c r="J208" s="175">
        <f t="shared" si="62"/>
        <v>0</v>
      </c>
      <c r="L208" s="83"/>
    </row>
    <row r="209" spans="1:12" s="1" customFormat="1" ht="14.5" x14ac:dyDescent="0.35">
      <c r="A209" s="178" t="s">
        <v>414</v>
      </c>
      <c r="B209" s="100" t="s">
        <v>420</v>
      </c>
      <c r="C209" s="106" t="s">
        <v>53</v>
      </c>
      <c r="D209" s="107">
        <v>4.95</v>
      </c>
      <c r="E209" s="163"/>
      <c r="F209" s="107">
        <f t="shared" si="59"/>
        <v>0</v>
      </c>
      <c r="G209" s="107">
        <v>33.49</v>
      </c>
      <c r="H209" s="107">
        <f>TRUNC(G209*D209,2)</f>
        <v>165.77</v>
      </c>
      <c r="I209" s="107">
        <f t="shared" si="61"/>
        <v>0</v>
      </c>
      <c r="J209" s="175">
        <f t="shared" si="62"/>
        <v>0</v>
      </c>
      <c r="L209" s="83"/>
    </row>
    <row r="210" spans="1:12" s="1" customFormat="1" ht="14.5" x14ac:dyDescent="0.35">
      <c r="A210" s="192" t="s">
        <v>79</v>
      </c>
      <c r="B210" s="193"/>
      <c r="C210" s="193"/>
      <c r="D210" s="193"/>
      <c r="E210" s="193"/>
      <c r="F210" s="193"/>
      <c r="G210" s="194"/>
      <c r="H210" s="108">
        <f>SUM(H204:H209)</f>
        <v>2237.15</v>
      </c>
      <c r="I210" s="108">
        <f>SUM(I204:I209)</f>
        <v>0</v>
      </c>
      <c r="J210" s="176">
        <f>SUM(J204:J209)</f>
        <v>0</v>
      </c>
      <c r="L210" s="83"/>
    </row>
    <row r="211" spans="1:12" s="1" customFormat="1" ht="14.5" x14ac:dyDescent="0.35">
      <c r="A211" s="177" t="s">
        <v>421</v>
      </c>
      <c r="B211" s="160" t="s">
        <v>408</v>
      </c>
      <c r="C211" s="161"/>
      <c r="D211" s="161"/>
      <c r="E211" s="161"/>
      <c r="F211" s="161"/>
      <c r="G211" s="161"/>
      <c r="H211" s="161"/>
      <c r="I211" s="161"/>
      <c r="J211" s="179"/>
      <c r="L211" s="83"/>
    </row>
    <row r="212" spans="1:12" s="1" customFormat="1" ht="50" x14ac:dyDescent="0.35">
      <c r="A212" s="178" t="s">
        <v>422</v>
      </c>
      <c r="B212" s="100" t="s">
        <v>433</v>
      </c>
      <c r="C212" s="106" t="s">
        <v>160</v>
      </c>
      <c r="D212" s="107">
        <v>1</v>
      </c>
      <c r="E212" s="163"/>
      <c r="F212" s="107">
        <f>E212+L212</f>
        <v>0</v>
      </c>
      <c r="G212" s="107">
        <v>871.68</v>
      </c>
      <c r="H212" s="107">
        <f>TRUNC(G212*D212,2)</f>
        <v>871.68</v>
      </c>
      <c r="I212" s="107">
        <f>TRUNC(G212*E212,2)</f>
        <v>0</v>
      </c>
      <c r="J212" s="175">
        <f>TRUNC(G212*F212,2)</f>
        <v>0</v>
      </c>
      <c r="L212" s="83"/>
    </row>
    <row r="213" spans="1:12" s="1" customFormat="1" ht="50" x14ac:dyDescent="0.35">
      <c r="A213" s="178" t="s">
        <v>423</v>
      </c>
      <c r="B213" s="100" t="s">
        <v>434</v>
      </c>
      <c r="C213" s="106" t="s">
        <v>160</v>
      </c>
      <c r="D213" s="107">
        <v>1</v>
      </c>
      <c r="E213" s="163"/>
      <c r="F213" s="107">
        <f t="shared" ref="F213:F222" si="63">E213+L213</f>
        <v>0</v>
      </c>
      <c r="G213" s="107">
        <v>879.19</v>
      </c>
      <c r="H213" s="107">
        <f t="shared" ref="H213:H222" si="64">TRUNC(G213*D213,2)</f>
        <v>879.19</v>
      </c>
      <c r="I213" s="107">
        <f t="shared" ref="I213:I222" si="65">TRUNC(G213*E213,2)</f>
        <v>0</v>
      </c>
      <c r="J213" s="175">
        <f t="shared" ref="J213:J222" si="66">TRUNC(G213*F213,2)</f>
        <v>0</v>
      </c>
      <c r="L213" s="83"/>
    </row>
    <row r="214" spans="1:12" s="1" customFormat="1" ht="50" x14ac:dyDescent="0.35">
      <c r="A214" s="178" t="s">
        <v>424</v>
      </c>
      <c r="B214" s="100" t="s">
        <v>435</v>
      </c>
      <c r="C214" s="106" t="s">
        <v>160</v>
      </c>
      <c r="D214" s="107">
        <v>8</v>
      </c>
      <c r="E214" s="163"/>
      <c r="F214" s="107">
        <f t="shared" si="63"/>
        <v>0</v>
      </c>
      <c r="G214" s="107">
        <v>919.03</v>
      </c>
      <c r="H214" s="107">
        <f t="shared" si="64"/>
        <v>7352.24</v>
      </c>
      <c r="I214" s="107">
        <f t="shared" si="65"/>
        <v>0</v>
      </c>
      <c r="J214" s="175">
        <f t="shared" si="66"/>
        <v>0</v>
      </c>
      <c r="L214" s="83"/>
    </row>
    <row r="215" spans="1:12" s="1" customFormat="1" ht="50" x14ac:dyDescent="0.35">
      <c r="A215" s="178" t="s">
        <v>425</v>
      </c>
      <c r="B215" s="100" t="s">
        <v>436</v>
      </c>
      <c r="C215" s="106" t="s">
        <v>160</v>
      </c>
      <c r="D215" s="107">
        <v>3</v>
      </c>
      <c r="E215" s="163"/>
      <c r="F215" s="107">
        <f t="shared" si="63"/>
        <v>0</v>
      </c>
      <c r="G215" s="107">
        <v>988.04</v>
      </c>
      <c r="H215" s="107">
        <f t="shared" si="64"/>
        <v>2964.12</v>
      </c>
      <c r="I215" s="107">
        <f t="shared" si="65"/>
        <v>0</v>
      </c>
      <c r="J215" s="175">
        <f t="shared" si="66"/>
        <v>0</v>
      </c>
      <c r="L215" s="83"/>
    </row>
    <row r="216" spans="1:12" s="1" customFormat="1" ht="37.5" x14ac:dyDescent="0.35">
      <c r="A216" s="178" t="s">
        <v>426</v>
      </c>
      <c r="B216" s="100" t="s">
        <v>437</v>
      </c>
      <c r="C216" s="106" t="s">
        <v>7</v>
      </c>
      <c r="D216" s="107">
        <v>2</v>
      </c>
      <c r="E216" s="163"/>
      <c r="F216" s="107">
        <f t="shared" si="63"/>
        <v>0</v>
      </c>
      <c r="G216" s="107">
        <v>1006.45</v>
      </c>
      <c r="H216" s="107">
        <f t="shared" si="64"/>
        <v>2012.9</v>
      </c>
      <c r="I216" s="107">
        <f t="shared" si="65"/>
        <v>0</v>
      </c>
      <c r="J216" s="175">
        <f t="shared" si="66"/>
        <v>0</v>
      </c>
      <c r="L216" s="83"/>
    </row>
    <row r="217" spans="1:12" s="1" customFormat="1" ht="25" x14ac:dyDescent="0.35">
      <c r="A217" s="178" t="s">
        <v>427</v>
      </c>
      <c r="B217" s="100" t="s">
        <v>438</v>
      </c>
      <c r="C217" s="106" t="s">
        <v>51</v>
      </c>
      <c r="D217" s="107">
        <v>3.09</v>
      </c>
      <c r="E217" s="163"/>
      <c r="F217" s="107">
        <f t="shared" si="63"/>
        <v>0</v>
      </c>
      <c r="G217" s="107">
        <v>792.25</v>
      </c>
      <c r="H217" s="107">
        <f t="shared" si="64"/>
        <v>2448.0500000000002</v>
      </c>
      <c r="I217" s="107">
        <f t="shared" si="65"/>
        <v>0</v>
      </c>
      <c r="J217" s="175">
        <f t="shared" si="66"/>
        <v>0</v>
      </c>
      <c r="L217" s="83"/>
    </row>
    <row r="218" spans="1:12" s="1" customFormat="1" ht="14.5" x14ac:dyDescent="0.35">
      <c r="A218" s="178" t="s">
        <v>428</v>
      </c>
      <c r="B218" s="100" t="s">
        <v>439</v>
      </c>
      <c r="C218" s="106" t="s">
        <v>51</v>
      </c>
      <c r="D218" s="107">
        <v>5.78</v>
      </c>
      <c r="E218" s="163"/>
      <c r="F218" s="107">
        <f t="shared" si="63"/>
        <v>0</v>
      </c>
      <c r="G218" s="107">
        <v>790.18</v>
      </c>
      <c r="H218" s="107">
        <f t="shared" si="64"/>
        <v>4567.24</v>
      </c>
      <c r="I218" s="107">
        <f t="shared" si="65"/>
        <v>0</v>
      </c>
      <c r="J218" s="175">
        <f t="shared" si="66"/>
        <v>0</v>
      </c>
      <c r="L218" s="83"/>
    </row>
    <row r="219" spans="1:12" s="1" customFormat="1" ht="25" x14ac:dyDescent="0.35">
      <c r="A219" s="178" t="s">
        <v>429</v>
      </c>
      <c r="B219" s="100" t="s">
        <v>440</v>
      </c>
      <c r="C219" s="106" t="s">
        <v>51</v>
      </c>
      <c r="D219" s="107">
        <v>2.9</v>
      </c>
      <c r="E219" s="163"/>
      <c r="F219" s="107">
        <f t="shared" si="63"/>
        <v>0</v>
      </c>
      <c r="G219" s="107">
        <v>403.61</v>
      </c>
      <c r="H219" s="107">
        <f t="shared" si="64"/>
        <v>1170.46</v>
      </c>
      <c r="I219" s="107">
        <f t="shared" si="65"/>
        <v>0</v>
      </c>
      <c r="J219" s="175">
        <f t="shared" si="66"/>
        <v>0</v>
      </c>
      <c r="L219" s="83"/>
    </row>
    <row r="220" spans="1:12" s="1" customFormat="1" ht="14.5" x14ac:dyDescent="0.35">
      <c r="A220" s="178" t="s">
        <v>430</v>
      </c>
      <c r="B220" s="100" t="s">
        <v>441</v>
      </c>
      <c r="C220" s="106" t="s">
        <v>51</v>
      </c>
      <c r="D220" s="107">
        <v>14.38</v>
      </c>
      <c r="E220" s="163"/>
      <c r="F220" s="107">
        <f t="shared" si="63"/>
        <v>0</v>
      </c>
      <c r="G220" s="107">
        <v>311.42</v>
      </c>
      <c r="H220" s="107">
        <f t="shared" si="64"/>
        <v>4478.21</v>
      </c>
      <c r="I220" s="107">
        <f t="shared" si="65"/>
        <v>0</v>
      </c>
      <c r="J220" s="175">
        <f t="shared" si="66"/>
        <v>0</v>
      </c>
      <c r="L220" s="83"/>
    </row>
    <row r="221" spans="1:12" s="1" customFormat="1" ht="14.5" x14ac:dyDescent="0.35">
      <c r="A221" s="178" t="s">
        <v>431</v>
      </c>
      <c r="B221" s="100" t="s">
        <v>442</v>
      </c>
      <c r="C221" s="106" t="s">
        <v>51</v>
      </c>
      <c r="D221" s="107">
        <v>8.4</v>
      </c>
      <c r="E221" s="163"/>
      <c r="F221" s="107">
        <f t="shared" si="63"/>
        <v>0</v>
      </c>
      <c r="G221" s="107">
        <v>356.28</v>
      </c>
      <c r="H221" s="107">
        <f t="shared" si="64"/>
        <v>2992.75</v>
      </c>
      <c r="I221" s="107">
        <f t="shared" si="65"/>
        <v>0</v>
      </c>
      <c r="J221" s="175">
        <f t="shared" si="66"/>
        <v>0</v>
      </c>
      <c r="L221" s="83"/>
    </row>
    <row r="222" spans="1:12" s="1" customFormat="1" ht="14.5" x14ac:dyDescent="0.35">
      <c r="A222" s="178" t="s">
        <v>432</v>
      </c>
      <c r="B222" s="100" t="s">
        <v>443</v>
      </c>
      <c r="C222" s="106" t="s">
        <v>51</v>
      </c>
      <c r="D222" s="107">
        <v>5.98</v>
      </c>
      <c r="E222" s="163"/>
      <c r="F222" s="107">
        <f t="shared" si="63"/>
        <v>0</v>
      </c>
      <c r="G222" s="107">
        <v>477.05</v>
      </c>
      <c r="H222" s="107">
        <f t="shared" si="64"/>
        <v>2852.75</v>
      </c>
      <c r="I222" s="107">
        <f t="shared" si="65"/>
        <v>0</v>
      </c>
      <c r="J222" s="175">
        <f t="shared" si="66"/>
        <v>0</v>
      </c>
      <c r="L222" s="83"/>
    </row>
    <row r="223" spans="1:12" s="1" customFormat="1" ht="14.5" x14ac:dyDescent="0.35">
      <c r="A223" s="192" t="s">
        <v>79</v>
      </c>
      <c r="B223" s="193"/>
      <c r="C223" s="193"/>
      <c r="D223" s="193"/>
      <c r="E223" s="193"/>
      <c r="F223" s="193"/>
      <c r="G223" s="194"/>
      <c r="H223" s="108">
        <f>SUM(H212:H222)</f>
        <v>32589.589999999997</v>
      </c>
      <c r="I223" s="108">
        <f>SUM(I212:I222)</f>
        <v>0</v>
      </c>
      <c r="J223" s="176">
        <f>SUM(J212:J222)</f>
        <v>0</v>
      </c>
      <c r="L223" s="83"/>
    </row>
    <row r="224" spans="1:12" s="1" customFormat="1" ht="14.5" x14ac:dyDescent="0.35">
      <c r="A224" s="177" t="s">
        <v>444</v>
      </c>
      <c r="B224" s="160" t="s">
        <v>445</v>
      </c>
      <c r="C224" s="161"/>
      <c r="D224" s="161"/>
      <c r="E224" s="161"/>
      <c r="F224" s="161"/>
      <c r="G224" s="161"/>
      <c r="H224" s="161"/>
      <c r="I224" s="161"/>
      <c r="J224" s="179"/>
      <c r="L224" s="83"/>
    </row>
    <row r="225" spans="1:12" s="1" customFormat="1" ht="37.5" x14ac:dyDescent="0.35">
      <c r="A225" s="178" t="s">
        <v>446</v>
      </c>
      <c r="B225" s="100" t="s">
        <v>447</v>
      </c>
      <c r="C225" s="106" t="s">
        <v>51</v>
      </c>
      <c r="D225" s="107">
        <v>45.93</v>
      </c>
      <c r="E225" s="163"/>
      <c r="F225" s="107">
        <f>E225+L225</f>
        <v>0</v>
      </c>
      <c r="G225" s="107">
        <v>1555.93</v>
      </c>
      <c r="H225" s="107">
        <f>TRUNC(G225*D225,2)</f>
        <v>71463.86</v>
      </c>
      <c r="I225" s="107">
        <f>TRUNC(G225*E225,2)</f>
        <v>0</v>
      </c>
      <c r="J225" s="175">
        <f>TRUNC(G225*F225,2)</f>
        <v>0</v>
      </c>
      <c r="L225" s="83"/>
    </row>
    <row r="226" spans="1:12" s="1" customFormat="1" ht="14.5" x14ac:dyDescent="0.35">
      <c r="A226" s="192" t="s">
        <v>79</v>
      </c>
      <c r="B226" s="193"/>
      <c r="C226" s="193"/>
      <c r="D226" s="193"/>
      <c r="E226" s="193"/>
      <c r="F226" s="193"/>
      <c r="G226" s="194"/>
      <c r="H226" s="108">
        <f>SUM(H225:H225)</f>
        <v>71463.86</v>
      </c>
      <c r="I226" s="108">
        <f>SUM(I225:I225)</f>
        <v>0</v>
      </c>
      <c r="J226" s="176">
        <f>SUM(J225:J225)</f>
        <v>0</v>
      </c>
      <c r="L226" s="83"/>
    </row>
    <row r="227" spans="1:12" s="1" customFormat="1" ht="14.5" x14ac:dyDescent="0.35">
      <c r="A227" s="177" t="s">
        <v>448</v>
      </c>
      <c r="B227" s="160" t="s">
        <v>449</v>
      </c>
      <c r="C227" s="161"/>
      <c r="D227" s="161"/>
      <c r="E227" s="161"/>
      <c r="F227" s="161"/>
      <c r="G227" s="161"/>
      <c r="H227" s="161"/>
      <c r="I227" s="161"/>
      <c r="J227" s="179"/>
      <c r="L227" s="83"/>
    </row>
    <row r="228" spans="1:12" s="1" customFormat="1" ht="37.5" x14ac:dyDescent="0.35">
      <c r="A228" s="178" t="s">
        <v>450</v>
      </c>
      <c r="B228" s="100" t="s">
        <v>468</v>
      </c>
      <c r="C228" s="106" t="s">
        <v>78</v>
      </c>
      <c r="D228" s="107">
        <v>1</v>
      </c>
      <c r="E228" s="163"/>
      <c r="F228" s="107">
        <f>E228+L228</f>
        <v>0</v>
      </c>
      <c r="G228" s="107">
        <v>1283.9100000000001</v>
      </c>
      <c r="H228" s="107">
        <f>TRUNC(G228*D228,2)</f>
        <v>1283.9100000000001</v>
      </c>
      <c r="I228" s="107">
        <f>TRUNC(G228*E228,2)</f>
        <v>0</v>
      </c>
      <c r="J228" s="175">
        <f>TRUNC(G228*F228,2)</f>
        <v>0</v>
      </c>
      <c r="L228" s="83"/>
    </row>
    <row r="229" spans="1:12" s="1" customFormat="1" ht="14.5" x14ac:dyDescent="0.35">
      <c r="A229" s="178" t="s">
        <v>451</v>
      </c>
      <c r="B229" s="100" t="s">
        <v>469</v>
      </c>
      <c r="C229" s="106" t="s">
        <v>51</v>
      </c>
      <c r="D229" s="107">
        <v>7.91</v>
      </c>
      <c r="E229" s="163"/>
      <c r="F229" s="107">
        <f t="shared" ref="F229:F245" si="67">E229+L229</f>
        <v>0</v>
      </c>
      <c r="G229" s="107">
        <v>354.07</v>
      </c>
      <c r="H229" s="107">
        <f t="shared" ref="H229:H245" si="68">TRUNC(G229*D229,2)</f>
        <v>2800.69</v>
      </c>
      <c r="I229" s="107">
        <f t="shared" ref="I229:I245" si="69">TRUNC(G229*E229,2)</f>
        <v>0</v>
      </c>
      <c r="J229" s="175">
        <f t="shared" ref="J229:J245" si="70">TRUNC(G229*F229,2)</f>
        <v>0</v>
      </c>
      <c r="L229" s="83"/>
    </row>
    <row r="230" spans="1:12" s="1" customFormat="1" ht="25" x14ac:dyDescent="0.35">
      <c r="A230" s="178" t="s">
        <v>452</v>
      </c>
      <c r="B230" s="100" t="s">
        <v>470</v>
      </c>
      <c r="C230" s="106" t="s">
        <v>53</v>
      </c>
      <c r="D230" s="107">
        <v>4.95</v>
      </c>
      <c r="E230" s="163"/>
      <c r="F230" s="107">
        <f t="shared" si="67"/>
        <v>0</v>
      </c>
      <c r="G230" s="107">
        <v>119.64</v>
      </c>
      <c r="H230" s="107">
        <f t="shared" si="68"/>
        <v>592.21</v>
      </c>
      <c r="I230" s="107">
        <f t="shared" si="69"/>
        <v>0</v>
      </c>
      <c r="J230" s="175">
        <f t="shared" si="70"/>
        <v>0</v>
      </c>
      <c r="L230" s="83"/>
    </row>
    <row r="231" spans="1:12" s="1" customFormat="1" ht="25" x14ac:dyDescent="0.35">
      <c r="A231" s="178" t="s">
        <v>453</v>
      </c>
      <c r="B231" s="100" t="s">
        <v>471</v>
      </c>
      <c r="C231" s="106" t="s">
        <v>53</v>
      </c>
      <c r="D231" s="107">
        <v>5.95</v>
      </c>
      <c r="E231" s="163"/>
      <c r="F231" s="107">
        <f t="shared" si="67"/>
        <v>0</v>
      </c>
      <c r="G231" s="107">
        <v>63.02</v>
      </c>
      <c r="H231" s="107">
        <f t="shared" si="68"/>
        <v>374.96</v>
      </c>
      <c r="I231" s="107">
        <f t="shared" si="69"/>
        <v>0</v>
      </c>
      <c r="J231" s="175">
        <f t="shared" si="70"/>
        <v>0</v>
      </c>
      <c r="L231" s="83"/>
    </row>
    <row r="232" spans="1:12" s="1" customFormat="1" ht="14.5" x14ac:dyDescent="0.35">
      <c r="A232" s="178" t="s">
        <v>454</v>
      </c>
      <c r="B232" s="100" t="s">
        <v>472</v>
      </c>
      <c r="C232" s="106" t="s">
        <v>51</v>
      </c>
      <c r="D232" s="107">
        <v>2.92</v>
      </c>
      <c r="E232" s="163"/>
      <c r="F232" s="107">
        <f t="shared" si="67"/>
        <v>0</v>
      </c>
      <c r="G232" s="107">
        <v>235.63</v>
      </c>
      <c r="H232" s="107">
        <f t="shared" si="68"/>
        <v>688.03</v>
      </c>
      <c r="I232" s="107">
        <f t="shared" si="69"/>
        <v>0</v>
      </c>
      <c r="J232" s="175">
        <f t="shared" si="70"/>
        <v>0</v>
      </c>
      <c r="L232" s="83"/>
    </row>
    <row r="233" spans="1:12" s="1" customFormat="1" ht="25" x14ac:dyDescent="0.35">
      <c r="A233" s="178" t="s">
        <v>455</v>
      </c>
      <c r="B233" s="100" t="s">
        <v>473</v>
      </c>
      <c r="C233" s="106" t="s">
        <v>160</v>
      </c>
      <c r="D233" s="107">
        <v>3</v>
      </c>
      <c r="E233" s="163"/>
      <c r="F233" s="107">
        <f t="shared" si="67"/>
        <v>0</v>
      </c>
      <c r="G233" s="107">
        <v>95.11</v>
      </c>
      <c r="H233" s="107">
        <f t="shared" si="68"/>
        <v>285.33</v>
      </c>
      <c r="I233" s="107">
        <f t="shared" si="69"/>
        <v>0</v>
      </c>
      <c r="J233" s="175">
        <f t="shared" si="70"/>
        <v>0</v>
      </c>
      <c r="L233" s="83"/>
    </row>
    <row r="234" spans="1:12" s="1" customFormat="1" ht="25" x14ac:dyDescent="0.35">
      <c r="A234" s="178" t="s">
        <v>456</v>
      </c>
      <c r="B234" s="100" t="s">
        <v>474</v>
      </c>
      <c r="C234" s="106" t="s">
        <v>78</v>
      </c>
      <c r="D234" s="107">
        <v>3</v>
      </c>
      <c r="E234" s="163"/>
      <c r="F234" s="107">
        <f t="shared" si="67"/>
        <v>0</v>
      </c>
      <c r="G234" s="107">
        <v>346.58</v>
      </c>
      <c r="H234" s="107">
        <f t="shared" si="68"/>
        <v>1039.74</v>
      </c>
      <c r="I234" s="107">
        <f t="shared" si="69"/>
        <v>0</v>
      </c>
      <c r="J234" s="175">
        <f t="shared" si="70"/>
        <v>0</v>
      </c>
      <c r="L234" s="83"/>
    </row>
    <row r="235" spans="1:12" s="1" customFormat="1" ht="25" x14ac:dyDescent="0.35">
      <c r="A235" s="178" t="s">
        <v>457</v>
      </c>
      <c r="B235" s="100" t="s">
        <v>475</v>
      </c>
      <c r="C235" s="106" t="s">
        <v>160</v>
      </c>
      <c r="D235" s="107">
        <v>3</v>
      </c>
      <c r="E235" s="163"/>
      <c r="F235" s="107">
        <f t="shared" si="67"/>
        <v>0</v>
      </c>
      <c r="G235" s="107">
        <v>123.36</v>
      </c>
      <c r="H235" s="107">
        <f t="shared" si="68"/>
        <v>370.08</v>
      </c>
      <c r="I235" s="107">
        <f t="shared" si="69"/>
        <v>0</v>
      </c>
      <c r="J235" s="175">
        <f t="shared" si="70"/>
        <v>0</v>
      </c>
      <c r="L235" s="83"/>
    </row>
    <row r="236" spans="1:12" s="1" customFormat="1" ht="25" x14ac:dyDescent="0.35">
      <c r="A236" s="178" t="s">
        <v>458</v>
      </c>
      <c r="B236" s="100" t="s">
        <v>476</v>
      </c>
      <c r="C236" s="106" t="s">
        <v>160</v>
      </c>
      <c r="D236" s="107">
        <v>3</v>
      </c>
      <c r="E236" s="163"/>
      <c r="F236" s="107">
        <f t="shared" si="67"/>
        <v>0</v>
      </c>
      <c r="G236" s="107">
        <v>25.36</v>
      </c>
      <c r="H236" s="107">
        <f t="shared" si="68"/>
        <v>76.08</v>
      </c>
      <c r="I236" s="107">
        <f t="shared" si="69"/>
        <v>0</v>
      </c>
      <c r="J236" s="175">
        <f t="shared" si="70"/>
        <v>0</v>
      </c>
      <c r="L236" s="83"/>
    </row>
    <row r="237" spans="1:12" s="1" customFormat="1" ht="25" x14ac:dyDescent="0.35">
      <c r="A237" s="178" t="s">
        <v>459</v>
      </c>
      <c r="B237" s="100" t="s">
        <v>477</v>
      </c>
      <c r="C237" s="106" t="s">
        <v>160</v>
      </c>
      <c r="D237" s="107">
        <v>2</v>
      </c>
      <c r="E237" s="163"/>
      <c r="F237" s="107">
        <f t="shared" si="67"/>
        <v>0</v>
      </c>
      <c r="G237" s="107">
        <v>921.35</v>
      </c>
      <c r="H237" s="107">
        <f t="shared" si="68"/>
        <v>1842.7</v>
      </c>
      <c r="I237" s="107">
        <f t="shared" si="69"/>
        <v>0</v>
      </c>
      <c r="J237" s="175">
        <f t="shared" si="70"/>
        <v>0</v>
      </c>
      <c r="L237" s="83"/>
    </row>
    <row r="238" spans="1:12" s="1" customFormat="1" ht="37.5" x14ac:dyDescent="0.35">
      <c r="A238" s="178" t="s">
        <v>460</v>
      </c>
      <c r="B238" s="100" t="s">
        <v>478</v>
      </c>
      <c r="C238" s="106" t="s">
        <v>160</v>
      </c>
      <c r="D238" s="107">
        <v>3</v>
      </c>
      <c r="E238" s="163"/>
      <c r="F238" s="107">
        <f t="shared" si="67"/>
        <v>0</v>
      </c>
      <c r="G238" s="107">
        <v>465.68</v>
      </c>
      <c r="H238" s="107">
        <f t="shared" si="68"/>
        <v>1397.04</v>
      </c>
      <c r="I238" s="107">
        <f t="shared" si="69"/>
        <v>0</v>
      </c>
      <c r="J238" s="175">
        <f t="shared" si="70"/>
        <v>0</v>
      </c>
      <c r="L238" s="83"/>
    </row>
    <row r="239" spans="1:12" s="1" customFormat="1" ht="25" x14ac:dyDescent="0.35">
      <c r="A239" s="178" t="s">
        <v>461</v>
      </c>
      <c r="B239" s="100" t="s">
        <v>479</v>
      </c>
      <c r="C239" s="106" t="s">
        <v>160</v>
      </c>
      <c r="D239" s="107">
        <v>3</v>
      </c>
      <c r="E239" s="163"/>
      <c r="F239" s="107">
        <f t="shared" si="67"/>
        <v>0</v>
      </c>
      <c r="G239" s="107">
        <v>91.33</v>
      </c>
      <c r="H239" s="107">
        <f t="shared" si="68"/>
        <v>273.99</v>
      </c>
      <c r="I239" s="107">
        <f t="shared" si="69"/>
        <v>0</v>
      </c>
      <c r="J239" s="175">
        <f t="shared" si="70"/>
        <v>0</v>
      </c>
      <c r="L239" s="83"/>
    </row>
    <row r="240" spans="1:12" s="1" customFormat="1" ht="25" x14ac:dyDescent="0.35">
      <c r="A240" s="178" t="s">
        <v>462</v>
      </c>
      <c r="B240" s="100" t="s">
        <v>480</v>
      </c>
      <c r="C240" s="106" t="s">
        <v>160</v>
      </c>
      <c r="D240" s="107">
        <v>2</v>
      </c>
      <c r="E240" s="163"/>
      <c r="F240" s="107">
        <f t="shared" si="67"/>
        <v>0</v>
      </c>
      <c r="G240" s="107">
        <v>562.45000000000005</v>
      </c>
      <c r="H240" s="107">
        <f t="shared" si="68"/>
        <v>1124.9000000000001</v>
      </c>
      <c r="I240" s="107">
        <f t="shared" si="69"/>
        <v>0</v>
      </c>
      <c r="J240" s="175">
        <f t="shared" si="70"/>
        <v>0</v>
      </c>
      <c r="L240" s="83"/>
    </row>
    <row r="241" spans="1:257" s="1" customFormat="1" ht="25" x14ac:dyDescent="0.35">
      <c r="A241" s="178" t="s">
        <v>463</v>
      </c>
      <c r="B241" s="100" t="s">
        <v>481</v>
      </c>
      <c r="C241" s="106" t="s">
        <v>160</v>
      </c>
      <c r="D241" s="107">
        <v>6</v>
      </c>
      <c r="E241" s="163"/>
      <c r="F241" s="107">
        <f t="shared" si="67"/>
        <v>0</v>
      </c>
      <c r="G241" s="107">
        <v>291.97000000000003</v>
      </c>
      <c r="H241" s="107">
        <f t="shared" si="68"/>
        <v>1751.82</v>
      </c>
      <c r="I241" s="107">
        <f t="shared" si="69"/>
        <v>0</v>
      </c>
      <c r="J241" s="175">
        <f t="shared" si="70"/>
        <v>0</v>
      </c>
      <c r="L241" s="83"/>
    </row>
    <row r="242" spans="1:257" s="1" customFormat="1" ht="25" x14ac:dyDescent="0.35">
      <c r="A242" s="178" t="s">
        <v>464</v>
      </c>
      <c r="B242" s="100" t="s">
        <v>482</v>
      </c>
      <c r="C242" s="106" t="s">
        <v>160</v>
      </c>
      <c r="D242" s="107">
        <v>2</v>
      </c>
      <c r="E242" s="163"/>
      <c r="F242" s="107">
        <f t="shared" si="67"/>
        <v>0</v>
      </c>
      <c r="G242" s="107">
        <v>264.36</v>
      </c>
      <c r="H242" s="107">
        <f t="shared" si="68"/>
        <v>528.72</v>
      </c>
      <c r="I242" s="107">
        <f t="shared" si="69"/>
        <v>0</v>
      </c>
      <c r="J242" s="175">
        <f t="shared" si="70"/>
        <v>0</v>
      </c>
      <c r="L242" s="83"/>
    </row>
    <row r="243" spans="1:257" s="1" customFormat="1" ht="14.5" x14ac:dyDescent="0.35">
      <c r="A243" s="178" t="s">
        <v>465</v>
      </c>
      <c r="B243" s="100" t="s">
        <v>483</v>
      </c>
      <c r="C243" s="106" t="s">
        <v>160</v>
      </c>
      <c r="D243" s="107">
        <v>3</v>
      </c>
      <c r="E243" s="163"/>
      <c r="F243" s="107">
        <f t="shared" si="67"/>
        <v>0</v>
      </c>
      <c r="G243" s="107">
        <v>93.24</v>
      </c>
      <c r="H243" s="107">
        <f t="shared" si="68"/>
        <v>279.72000000000003</v>
      </c>
      <c r="I243" s="107">
        <f t="shared" si="69"/>
        <v>0</v>
      </c>
      <c r="J243" s="175">
        <f t="shared" si="70"/>
        <v>0</v>
      </c>
      <c r="L243" s="83"/>
    </row>
    <row r="244" spans="1:257" s="1" customFormat="1" ht="25" x14ac:dyDescent="0.35">
      <c r="A244" s="178" t="s">
        <v>466</v>
      </c>
      <c r="B244" s="100" t="s">
        <v>484</v>
      </c>
      <c r="C244" s="106" t="s">
        <v>160</v>
      </c>
      <c r="D244" s="107">
        <v>3</v>
      </c>
      <c r="E244" s="163"/>
      <c r="F244" s="107">
        <f t="shared" si="67"/>
        <v>0</v>
      </c>
      <c r="G244" s="107">
        <v>98.04</v>
      </c>
      <c r="H244" s="107">
        <f t="shared" si="68"/>
        <v>294.12</v>
      </c>
      <c r="I244" s="107">
        <f t="shared" si="69"/>
        <v>0</v>
      </c>
      <c r="J244" s="175">
        <f t="shared" si="70"/>
        <v>0</v>
      </c>
      <c r="L244" s="83"/>
    </row>
    <row r="245" spans="1:257" s="1" customFormat="1" ht="25" x14ac:dyDescent="0.35">
      <c r="A245" s="178" t="s">
        <v>467</v>
      </c>
      <c r="B245" s="100" t="s">
        <v>485</v>
      </c>
      <c r="C245" s="106" t="s">
        <v>160</v>
      </c>
      <c r="D245" s="107">
        <v>3</v>
      </c>
      <c r="E245" s="163"/>
      <c r="F245" s="107">
        <f t="shared" si="67"/>
        <v>0</v>
      </c>
      <c r="G245" s="107">
        <v>27.71</v>
      </c>
      <c r="H245" s="107">
        <f t="shared" si="68"/>
        <v>83.13</v>
      </c>
      <c r="I245" s="107">
        <f t="shared" si="69"/>
        <v>0</v>
      </c>
      <c r="J245" s="175">
        <f t="shared" si="70"/>
        <v>0</v>
      </c>
      <c r="L245" s="83"/>
    </row>
    <row r="246" spans="1:257" s="1" customFormat="1" ht="14.5" x14ac:dyDescent="0.35">
      <c r="A246" s="192" t="s">
        <v>79</v>
      </c>
      <c r="B246" s="193"/>
      <c r="C246" s="193"/>
      <c r="D246" s="193"/>
      <c r="E246" s="193"/>
      <c r="F246" s="193"/>
      <c r="G246" s="194"/>
      <c r="H246" s="108">
        <f>SUM(H228:H245)</f>
        <v>15087.169999999998</v>
      </c>
      <c r="I246" s="108">
        <f>SUM(I228:I245)</f>
        <v>0</v>
      </c>
      <c r="J246" s="176">
        <f>SUM(J228:J245)</f>
        <v>0</v>
      </c>
      <c r="L246" s="83"/>
    </row>
    <row r="247" spans="1:257" s="1" customFormat="1" ht="14.5" x14ac:dyDescent="0.35">
      <c r="A247" s="177" t="s">
        <v>486</v>
      </c>
      <c r="B247" s="160" t="s">
        <v>408</v>
      </c>
      <c r="C247" s="161"/>
      <c r="D247" s="161"/>
      <c r="E247" s="161"/>
      <c r="F247" s="161"/>
      <c r="G247" s="161"/>
      <c r="H247" s="161"/>
      <c r="I247" s="161"/>
      <c r="J247" s="179"/>
      <c r="L247" s="83"/>
    </row>
    <row r="248" spans="1:257" s="1" customFormat="1" ht="25" x14ac:dyDescent="0.35">
      <c r="A248" s="178" t="s">
        <v>487</v>
      </c>
      <c r="B248" s="100" t="s">
        <v>493</v>
      </c>
      <c r="C248" s="106" t="s">
        <v>160</v>
      </c>
      <c r="D248" s="107">
        <v>2</v>
      </c>
      <c r="E248" s="163"/>
      <c r="F248" s="107">
        <f>E248+L248</f>
        <v>0</v>
      </c>
      <c r="G248" s="107">
        <v>379.92</v>
      </c>
      <c r="H248" s="107">
        <f>TRUNC(G248*D248,2)</f>
        <v>759.84</v>
      </c>
      <c r="I248" s="107">
        <f>TRUNC(G248*E248,2)</f>
        <v>0</v>
      </c>
      <c r="J248" s="175">
        <f>TRUNC(G248*F248,2)</f>
        <v>0</v>
      </c>
      <c r="L248" s="83"/>
    </row>
    <row r="249" spans="1:257" s="1" customFormat="1" ht="14.5" x14ac:dyDescent="0.35">
      <c r="A249" s="178" t="s">
        <v>488</v>
      </c>
      <c r="B249" s="100" t="s">
        <v>494</v>
      </c>
      <c r="C249" s="106" t="s">
        <v>78</v>
      </c>
      <c r="D249" s="107">
        <v>35</v>
      </c>
      <c r="E249" s="163"/>
      <c r="F249" s="107">
        <f t="shared" ref="F249:F253" si="71">E249+L249</f>
        <v>0</v>
      </c>
      <c r="G249" s="107">
        <v>37.950000000000003</v>
      </c>
      <c r="H249" s="107">
        <f t="shared" ref="H249:H252" si="72">TRUNC(G249*D249,2)</f>
        <v>1328.25</v>
      </c>
      <c r="I249" s="107">
        <f t="shared" ref="I249:I253" si="73">TRUNC(G249*E249,2)</f>
        <v>0</v>
      </c>
      <c r="J249" s="175">
        <f t="shared" ref="J249:J253" si="74">TRUNC(G249*F249,2)</f>
        <v>0</v>
      </c>
      <c r="L249" s="83"/>
    </row>
    <row r="250" spans="1:257" s="1" customFormat="1" ht="14.5" x14ac:dyDescent="0.35">
      <c r="A250" s="178" t="s">
        <v>489</v>
      </c>
      <c r="B250" s="100" t="s">
        <v>495</v>
      </c>
      <c r="C250" s="106" t="s">
        <v>51</v>
      </c>
      <c r="D250" s="107">
        <v>6.7</v>
      </c>
      <c r="E250" s="163"/>
      <c r="F250" s="107">
        <f t="shared" si="71"/>
        <v>0</v>
      </c>
      <c r="G250" s="107">
        <v>282.16000000000003</v>
      </c>
      <c r="H250" s="107">
        <f t="shared" si="72"/>
        <v>1890.47</v>
      </c>
      <c r="I250" s="107">
        <f t="shared" si="73"/>
        <v>0</v>
      </c>
      <c r="J250" s="175">
        <f t="shared" si="74"/>
        <v>0</v>
      </c>
      <c r="L250" s="83"/>
    </row>
    <row r="251" spans="1:257" s="1" customFormat="1" ht="14.5" x14ac:dyDescent="0.35">
      <c r="A251" s="178" t="s">
        <v>490</v>
      </c>
      <c r="B251" s="100" t="s">
        <v>496</v>
      </c>
      <c r="C251" s="106" t="s">
        <v>53</v>
      </c>
      <c r="D251" s="107">
        <v>5</v>
      </c>
      <c r="E251" s="163"/>
      <c r="F251" s="107">
        <f t="shared" si="71"/>
        <v>0</v>
      </c>
      <c r="G251" s="107">
        <v>20.47</v>
      </c>
      <c r="H251" s="107">
        <f t="shared" si="72"/>
        <v>102.35</v>
      </c>
      <c r="I251" s="107">
        <f t="shared" si="73"/>
        <v>0</v>
      </c>
      <c r="J251" s="175">
        <f t="shared" si="74"/>
        <v>0</v>
      </c>
      <c r="L251" s="83"/>
    </row>
    <row r="252" spans="1:257" s="1" customFormat="1" ht="14.5" x14ac:dyDescent="0.35">
      <c r="A252" s="178" t="s">
        <v>491</v>
      </c>
      <c r="B252" s="100" t="s">
        <v>497</v>
      </c>
      <c r="C252" s="106" t="s">
        <v>78</v>
      </c>
      <c r="D252" s="107">
        <v>1</v>
      </c>
      <c r="E252" s="163"/>
      <c r="F252" s="107">
        <f t="shared" si="71"/>
        <v>0</v>
      </c>
      <c r="G252" s="107">
        <v>77.599999999999994</v>
      </c>
      <c r="H252" s="107">
        <f t="shared" si="72"/>
        <v>77.599999999999994</v>
      </c>
      <c r="I252" s="107">
        <f t="shared" si="73"/>
        <v>0</v>
      </c>
      <c r="J252" s="175">
        <f t="shared" si="74"/>
        <v>0</v>
      </c>
      <c r="L252" s="83"/>
    </row>
    <row r="253" spans="1:257" s="1" customFormat="1" ht="14.5" x14ac:dyDescent="0.35">
      <c r="A253" s="178" t="s">
        <v>492</v>
      </c>
      <c r="B253" s="100" t="s">
        <v>498</v>
      </c>
      <c r="C253" s="106" t="s">
        <v>51</v>
      </c>
      <c r="D253" s="107">
        <v>694.98</v>
      </c>
      <c r="E253" s="163"/>
      <c r="F253" s="107">
        <f t="shared" si="71"/>
        <v>0</v>
      </c>
      <c r="G253" s="107">
        <v>2.27</v>
      </c>
      <c r="H253" s="107">
        <f>TRUNC(G253*D253,2)</f>
        <v>1577.6</v>
      </c>
      <c r="I253" s="107">
        <f t="shared" si="73"/>
        <v>0</v>
      </c>
      <c r="J253" s="175">
        <f t="shared" si="74"/>
        <v>0</v>
      </c>
      <c r="L253" s="83"/>
    </row>
    <row r="254" spans="1:257" s="1" customFormat="1" ht="14.5" x14ac:dyDescent="0.35">
      <c r="A254" s="192" t="s">
        <v>79</v>
      </c>
      <c r="B254" s="193"/>
      <c r="C254" s="193"/>
      <c r="D254" s="193"/>
      <c r="E254" s="193"/>
      <c r="F254" s="193"/>
      <c r="G254" s="194"/>
      <c r="H254" s="108">
        <f>SUM(H248:H253)</f>
        <v>5736.1100000000006</v>
      </c>
      <c r="I254" s="108">
        <f>SUM(I248:I253)</f>
        <v>0</v>
      </c>
      <c r="J254" s="176">
        <f>SUM(J248:J253)</f>
        <v>0</v>
      </c>
      <c r="L254" s="83"/>
    </row>
    <row r="255" spans="1:257" s="1" customFormat="1" ht="14.5" x14ac:dyDescent="0.35">
      <c r="A255" s="198" t="s">
        <v>161</v>
      </c>
      <c r="B255" s="199"/>
      <c r="C255" s="199"/>
      <c r="D255" s="199"/>
      <c r="E255" s="199"/>
      <c r="F255" s="199"/>
      <c r="G255" s="200"/>
      <c r="H255" s="110">
        <f>H254+H246+H226+H223+H210+H202+H164+H156+H135+H111+H98+H88+H79+H70+H61+H56+H47+H39+H30+H14</f>
        <v>699345.34000000008</v>
      </c>
      <c r="I255" s="110">
        <f>I70+I79+I61+I56+I30+I14</f>
        <v>123420.12</v>
      </c>
      <c r="J255" s="180">
        <f>J70+J79+J61+J56+J30+J14</f>
        <v>123420.12</v>
      </c>
      <c r="K255" s="78"/>
      <c r="L255" s="84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  <c r="AJ255" s="78"/>
      <c r="AK255" s="78"/>
      <c r="AL255" s="78"/>
      <c r="AM255" s="78"/>
      <c r="AN255" s="78"/>
      <c r="AO255" s="78"/>
      <c r="AP255" s="78"/>
      <c r="AQ255" s="78"/>
      <c r="AR255" s="78"/>
      <c r="AS255" s="78"/>
      <c r="AT255" s="78"/>
      <c r="AU255" s="78"/>
      <c r="AV255" s="78"/>
      <c r="AW255" s="78"/>
      <c r="AX255" s="78"/>
      <c r="AY255" s="78"/>
      <c r="AZ255" s="78"/>
      <c r="BA255" s="78"/>
      <c r="BB255" s="78"/>
      <c r="BC255" s="78"/>
      <c r="BD255" s="78"/>
      <c r="BE255" s="78"/>
      <c r="BF255" s="78"/>
      <c r="BG255" s="78"/>
      <c r="BH255" s="78"/>
      <c r="BI255" s="78"/>
      <c r="BJ255" s="78"/>
      <c r="BK255" s="78"/>
      <c r="BL255" s="78"/>
      <c r="BM255" s="78"/>
      <c r="BN255" s="78"/>
      <c r="BO255" s="78"/>
      <c r="BP255" s="78"/>
      <c r="BQ255" s="78"/>
      <c r="BR255" s="78"/>
      <c r="BS255" s="78"/>
      <c r="BT255" s="78"/>
      <c r="BU255" s="78"/>
      <c r="BV255" s="78"/>
      <c r="BW255" s="78"/>
      <c r="BX255" s="78"/>
      <c r="BY255" s="78"/>
      <c r="BZ255" s="78"/>
      <c r="CA255" s="78"/>
      <c r="CB255" s="78"/>
      <c r="CC255" s="78"/>
      <c r="CD255" s="78"/>
      <c r="CE255" s="78"/>
      <c r="CF255" s="78"/>
      <c r="CG255" s="78"/>
      <c r="CH255" s="78"/>
      <c r="CI255" s="78"/>
      <c r="CJ255" s="78"/>
      <c r="CK255" s="78"/>
      <c r="CL255" s="78"/>
      <c r="CM255" s="78"/>
      <c r="CN255" s="78"/>
      <c r="CO255" s="78"/>
      <c r="CP255" s="78"/>
      <c r="CQ255" s="78"/>
      <c r="CR255" s="78"/>
      <c r="CS255" s="78"/>
      <c r="CT255" s="78"/>
      <c r="CU255" s="78"/>
      <c r="CV255" s="78"/>
      <c r="CW255" s="78"/>
      <c r="CX255" s="78"/>
      <c r="CY255" s="78"/>
      <c r="CZ255" s="78"/>
      <c r="DA255" s="78"/>
      <c r="DB255" s="78"/>
      <c r="DC255" s="78"/>
      <c r="DD255" s="78"/>
      <c r="DE255" s="78"/>
      <c r="DF255" s="78"/>
      <c r="DG255" s="78"/>
      <c r="DH255" s="78"/>
      <c r="DI255" s="78"/>
      <c r="DJ255" s="78"/>
      <c r="DK255" s="78"/>
      <c r="DL255" s="78"/>
      <c r="DM255" s="78"/>
      <c r="DN255" s="78"/>
      <c r="DO255" s="78"/>
      <c r="DP255" s="78"/>
      <c r="DQ255" s="78"/>
      <c r="DR255" s="78"/>
      <c r="DS255" s="78"/>
      <c r="DT255" s="78"/>
      <c r="DU255" s="78"/>
      <c r="DV255" s="78"/>
      <c r="DW255" s="78"/>
      <c r="DX255" s="78"/>
      <c r="DY255" s="78"/>
      <c r="DZ255" s="78"/>
      <c r="EA255" s="78"/>
      <c r="EB255" s="78"/>
      <c r="EC255" s="78"/>
      <c r="ED255" s="78"/>
      <c r="EE255" s="78"/>
      <c r="EF255" s="78"/>
      <c r="EG255" s="78"/>
      <c r="EH255" s="78"/>
      <c r="EI255" s="78"/>
      <c r="EJ255" s="78"/>
      <c r="EK255" s="78"/>
      <c r="EL255" s="78"/>
      <c r="EM255" s="78"/>
      <c r="EN255" s="78"/>
      <c r="EO255" s="78"/>
      <c r="EP255" s="78"/>
      <c r="EQ255" s="78"/>
      <c r="ER255" s="78"/>
      <c r="ES255" s="78"/>
      <c r="ET255" s="78"/>
      <c r="EU255" s="78"/>
      <c r="EV255" s="78"/>
      <c r="EW255" s="78"/>
      <c r="EX255" s="78"/>
      <c r="EY255" s="78"/>
      <c r="EZ255" s="78"/>
      <c r="FA255" s="78"/>
      <c r="FB255" s="78"/>
      <c r="FC255" s="78"/>
      <c r="FD255" s="78"/>
      <c r="FE255" s="78"/>
      <c r="FF255" s="78"/>
      <c r="FG255" s="78"/>
      <c r="FH255" s="78"/>
      <c r="FI255" s="78"/>
      <c r="FJ255" s="78"/>
      <c r="FK255" s="78"/>
      <c r="FL255" s="78"/>
      <c r="FM255" s="78"/>
      <c r="FN255" s="78"/>
      <c r="FO255" s="78"/>
      <c r="FP255" s="78"/>
      <c r="FQ255" s="78"/>
      <c r="FR255" s="78"/>
      <c r="FS255" s="78"/>
      <c r="FT255" s="78"/>
      <c r="FU255" s="78"/>
      <c r="FV255" s="78"/>
      <c r="FW255" s="78"/>
      <c r="FX255" s="78"/>
      <c r="FY255" s="78"/>
      <c r="FZ255" s="78"/>
      <c r="GA255" s="78"/>
      <c r="GB255" s="78"/>
      <c r="GC255" s="78"/>
      <c r="GD255" s="78"/>
      <c r="GE255" s="78"/>
      <c r="GF255" s="78"/>
      <c r="GG255" s="78"/>
      <c r="GH255" s="78"/>
      <c r="GI255" s="78"/>
      <c r="GJ255" s="78"/>
      <c r="GK255" s="78"/>
      <c r="GL255" s="78"/>
      <c r="GM255" s="78"/>
      <c r="GN255" s="78"/>
      <c r="GO255" s="78"/>
      <c r="GP255" s="78"/>
      <c r="GQ255" s="78"/>
      <c r="GR255" s="78"/>
      <c r="GS255" s="78"/>
      <c r="GT255" s="78"/>
      <c r="GU255" s="78"/>
      <c r="GV255" s="78"/>
      <c r="GW255" s="78"/>
      <c r="GX255" s="78"/>
      <c r="GY255" s="78"/>
      <c r="GZ255" s="78"/>
      <c r="HA255" s="78"/>
      <c r="HB255" s="78"/>
      <c r="HC255" s="78"/>
      <c r="HD255" s="78"/>
      <c r="HE255" s="78"/>
      <c r="HF255" s="78"/>
      <c r="HG255" s="78"/>
      <c r="HH255" s="78"/>
      <c r="HI255" s="78"/>
      <c r="HJ255" s="78"/>
      <c r="HK255" s="78"/>
      <c r="HL255" s="78"/>
      <c r="HM255" s="78"/>
      <c r="HN255" s="78"/>
      <c r="HO255" s="78"/>
      <c r="HP255" s="78"/>
      <c r="HQ255" s="78"/>
      <c r="HR255" s="78"/>
      <c r="HS255" s="78"/>
      <c r="HT255" s="78"/>
      <c r="HU255" s="78"/>
      <c r="HV255" s="78"/>
      <c r="HW255" s="78"/>
      <c r="HX255" s="78"/>
      <c r="HY255" s="78"/>
      <c r="HZ255" s="78"/>
      <c r="IA255" s="78"/>
      <c r="IB255" s="78"/>
      <c r="IC255" s="78"/>
      <c r="ID255" s="78"/>
      <c r="IE255" s="78"/>
      <c r="IF255" s="78"/>
      <c r="IG255" s="78"/>
      <c r="IH255" s="78"/>
      <c r="II255" s="78"/>
      <c r="IJ255" s="78"/>
      <c r="IK255" s="78"/>
      <c r="IL255" s="78"/>
      <c r="IM255" s="78"/>
      <c r="IN255" s="78"/>
      <c r="IO255" s="78"/>
      <c r="IP255" s="78"/>
      <c r="IQ255" s="78"/>
      <c r="IR255" s="78"/>
      <c r="IS255" s="78"/>
      <c r="IT255" s="78"/>
      <c r="IU255" s="78"/>
      <c r="IV255" s="78"/>
      <c r="IW255" s="78"/>
    </row>
    <row r="256" spans="1:257" x14ac:dyDescent="0.25">
      <c r="A256" s="181"/>
      <c r="D256" s="182"/>
      <c r="E256" s="182"/>
      <c r="F256" s="182"/>
      <c r="G256" s="182"/>
      <c r="H256" s="182"/>
      <c r="I256" s="182"/>
      <c r="J256" s="183"/>
    </row>
    <row r="257" spans="1:10" ht="14.5" x14ac:dyDescent="0.25">
      <c r="A257" s="181"/>
      <c r="D257" s="182"/>
      <c r="E257" s="182"/>
      <c r="F257" s="182"/>
      <c r="G257" s="190" t="s">
        <v>540</v>
      </c>
      <c r="H257" s="182"/>
      <c r="I257" s="182"/>
      <c r="J257" s="183"/>
    </row>
    <row r="258" spans="1:10" x14ac:dyDescent="0.25">
      <c r="A258" s="181"/>
      <c r="D258" s="182"/>
      <c r="E258" s="182"/>
      <c r="F258" s="182"/>
      <c r="G258" s="182"/>
      <c r="H258" s="182"/>
      <c r="I258" s="182"/>
      <c r="J258" s="183"/>
    </row>
    <row r="259" spans="1:10" ht="15" customHeight="1" x14ac:dyDescent="0.25">
      <c r="A259" s="181"/>
      <c r="B259" s="201" t="s">
        <v>537</v>
      </c>
      <c r="C259" s="201"/>
      <c r="D259" s="201"/>
      <c r="E259" s="201"/>
      <c r="F259" s="201"/>
      <c r="G259" s="201"/>
      <c r="H259" s="182"/>
      <c r="I259" s="182"/>
      <c r="J259" s="183"/>
    </row>
    <row r="260" spans="1:10" ht="15" customHeight="1" x14ac:dyDescent="0.25">
      <c r="A260" s="181"/>
      <c r="B260" s="201" t="s">
        <v>538</v>
      </c>
      <c r="C260" s="201"/>
      <c r="D260" s="201"/>
      <c r="E260" s="201"/>
      <c r="F260" s="201"/>
      <c r="G260" s="201"/>
      <c r="H260" s="182"/>
      <c r="I260" s="182"/>
      <c r="J260" s="183"/>
    </row>
    <row r="261" spans="1:10" ht="15" customHeight="1" x14ac:dyDescent="0.25">
      <c r="A261" s="181"/>
      <c r="B261" s="201" t="s">
        <v>539</v>
      </c>
      <c r="C261" s="201"/>
      <c r="D261" s="201"/>
      <c r="E261" s="201"/>
      <c r="F261" s="201"/>
      <c r="G261" s="201"/>
      <c r="H261" s="182"/>
      <c r="I261" s="182"/>
      <c r="J261" s="183"/>
    </row>
    <row r="262" spans="1:10" ht="15" customHeight="1" x14ac:dyDescent="0.25">
      <c r="A262" s="181"/>
      <c r="C262"/>
      <c r="D262"/>
      <c r="E262"/>
      <c r="F262"/>
      <c r="G262" s="182"/>
      <c r="H262" s="182"/>
      <c r="I262" s="182"/>
      <c r="J262" s="183"/>
    </row>
    <row r="263" spans="1:10" ht="12.75" customHeight="1" x14ac:dyDescent="0.25">
      <c r="A263" s="181"/>
      <c r="D263" s="182"/>
      <c r="E263" s="182"/>
      <c r="F263" s="182"/>
      <c r="G263" s="182"/>
      <c r="H263" s="182"/>
      <c r="I263" s="182"/>
      <c r="J263" s="183"/>
    </row>
    <row r="264" spans="1:10" ht="12.75" customHeight="1" thickBot="1" x14ac:dyDescent="0.3">
      <c r="A264" s="184"/>
      <c r="B264" s="185"/>
      <c r="C264" s="186"/>
      <c r="D264" s="187"/>
      <c r="E264" s="187"/>
      <c r="F264" s="187"/>
      <c r="G264" s="187"/>
      <c r="H264" s="187"/>
      <c r="I264" s="187"/>
      <c r="J264" s="188"/>
    </row>
    <row r="265" spans="1:10" x14ac:dyDescent="0.25">
      <c r="D265" s="182"/>
      <c r="E265" s="182"/>
      <c r="F265" s="182"/>
      <c r="G265" s="182"/>
      <c r="H265" s="182"/>
      <c r="I265" s="182"/>
      <c r="J265" s="182"/>
    </row>
    <row r="266" spans="1:10" ht="15" customHeight="1" x14ac:dyDescent="0.25">
      <c r="B266" s="189"/>
      <c r="D266" s="182"/>
      <c r="E266" s="182"/>
      <c r="F266" s="182"/>
      <c r="G266" s="182"/>
      <c r="H266" s="182"/>
      <c r="I266" s="182"/>
      <c r="J266" s="182"/>
    </row>
    <row r="267" spans="1:10" ht="15" customHeight="1" x14ac:dyDescent="0.25">
      <c r="B267" s="189"/>
      <c r="D267" s="182"/>
      <c r="E267" s="182"/>
      <c r="F267" s="182"/>
      <c r="G267" s="182"/>
      <c r="H267" s="182"/>
      <c r="I267" s="182"/>
      <c r="J267" s="182"/>
    </row>
    <row r="268" spans="1:10" ht="15" customHeight="1" x14ac:dyDescent="0.25">
      <c r="B268" s="189"/>
      <c r="D268" s="182"/>
      <c r="E268" s="182"/>
      <c r="F268" s="182"/>
      <c r="G268" s="182"/>
      <c r="H268" s="182"/>
      <c r="I268" s="182"/>
      <c r="J268" s="182"/>
    </row>
    <row r="269" spans="1:10" x14ac:dyDescent="0.25">
      <c r="D269" s="182"/>
      <c r="E269" s="182"/>
      <c r="F269" s="182"/>
      <c r="G269" s="182"/>
      <c r="H269" s="182"/>
      <c r="I269" s="182"/>
      <c r="J269" s="182"/>
    </row>
    <row r="270" spans="1:10" x14ac:dyDescent="0.25">
      <c r="D270" s="182"/>
      <c r="E270" s="182"/>
      <c r="F270" s="182"/>
      <c r="G270" s="182"/>
      <c r="H270" s="182"/>
      <c r="I270" s="182"/>
      <c r="J270" s="182"/>
    </row>
    <row r="271" spans="1:10" x14ac:dyDescent="0.25">
      <c r="D271" s="182"/>
      <c r="E271" s="182"/>
      <c r="F271" s="182"/>
      <c r="G271" s="182"/>
      <c r="H271" s="182"/>
      <c r="I271" s="182"/>
      <c r="J271" s="182"/>
    </row>
    <row r="272" spans="1:10" x14ac:dyDescent="0.25">
      <c r="D272" s="182"/>
      <c r="E272" s="182"/>
      <c r="F272" s="182"/>
      <c r="G272" s="182"/>
      <c r="H272" s="182"/>
      <c r="I272" s="182"/>
      <c r="J272" s="182"/>
    </row>
    <row r="273" spans="4:10" x14ac:dyDescent="0.25">
      <c r="D273" s="182"/>
      <c r="E273" s="182"/>
      <c r="F273" s="182"/>
      <c r="G273" s="182"/>
      <c r="H273" s="182"/>
      <c r="I273" s="182"/>
      <c r="J273" s="182"/>
    </row>
    <row r="274" spans="4:10" x14ac:dyDescent="0.25">
      <c r="D274" s="182"/>
      <c r="E274" s="182"/>
      <c r="F274" s="182"/>
      <c r="G274" s="182"/>
      <c r="H274" s="182"/>
      <c r="I274" s="182"/>
      <c r="J274" s="182"/>
    </row>
    <row r="275" spans="4:10" x14ac:dyDescent="0.25">
      <c r="D275" s="182"/>
      <c r="E275" s="182"/>
      <c r="F275" s="182"/>
      <c r="G275" s="182"/>
      <c r="H275" s="182"/>
      <c r="I275" s="182"/>
      <c r="J275" s="182"/>
    </row>
  </sheetData>
  <mergeCells count="45">
    <mergeCell ref="B261:G261"/>
    <mergeCell ref="B260:G260"/>
    <mergeCell ref="B259:G259"/>
    <mergeCell ref="G5:J5"/>
    <mergeCell ref="A1:F1"/>
    <mergeCell ref="G1:G4"/>
    <mergeCell ref="A5:A6"/>
    <mergeCell ref="B5:B6"/>
    <mergeCell ref="C5:C6"/>
    <mergeCell ref="D5:F5"/>
    <mergeCell ref="A14:G14"/>
    <mergeCell ref="B7:J7"/>
    <mergeCell ref="B15:J15"/>
    <mergeCell ref="A30:G30"/>
    <mergeCell ref="B32:J32"/>
    <mergeCell ref="B31:J31"/>
    <mergeCell ref="B40:J40"/>
    <mergeCell ref="B48:J48"/>
    <mergeCell ref="A56:G56"/>
    <mergeCell ref="A47:G47"/>
    <mergeCell ref="A39:G39"/>
    <mergeCell ref="B57:J57"/>
    <mergeCell ref="A61:G61"/>
    <mergeCell ref="B62:J62"/>
    <mergeCell ref="A70:G70"/>
    <mergeCell ref="A255:G255"/>
    <mergeCell ref="B71:J71"/>
    <mergeCell ref="B72:J72"/>
    <mergeCell ref="B80:J80"/>
    <mergeCell ref="A79:G79"/>
    <mergeCell ref="A88:G88"/>
    <mergeCell ref="B89:J89"/>
    <mergeCell ref="A98:G98"/>
    <mergeCell ref="B99:J99"/>
    <mergeCell ref="A111:G111"/>
    <mergeCell ref="B112:J112"/>
    <mergeCell ref="A135:G135"/>
    <mergeCell ref="A226:G226"/>
    <mergeCell ref="A246:G246"/>
    <mergeCell ref="A254:G254"/>
    <mergeCell ref="A156:G156"/>
    <mergeCell ref="A164:G164"/>
    <mergeCell ref="A202:G202"/>
    <mergeCell ref="A210:G210"/>
    <mergeCell ref="A223:G223"/>
  </mergeCells>
  <phoneticPr fontId="20" type="noConversion"/>
  <conditionalFormatting sqref="B5:C5">
    <cfRule type="cellIs" dxfId="48" priority="26" stopIfTrue="1" operator="equal">
      <formula>0</formula>
    </cfRule>
  </conditionalFormatting>
  <conditionalFormatting sqref="B8:D8">
    <cfRule type="cellIs" dxfId="47" priority="27" stopIfTrue="1" operator="equal">
      <formula>0</formula>
    </cfRule>
  </conditionalFormatting>
  <conditionalFormatting sqref="D5:D6">
    <cfRule type="cellIs" dxfId="46" priority="24" stopIfTrue="1" operator="equal">
      <formula>0</formula>
    </cfRule>
  </conditionalFormatting>
  <conditionalFormatting sqref="E6:F6 E8:E9">
    <cfRule type="cellIs" dxfId="45" priority="28" stopIfTrue="1" operator="equal">
      <formula>0</formula>
    </cfRule>
  </conditionalFormatting>
  <conditionalFormatting sqref="F8:F13">
    <cfRule type="cellIs" dxfId="44" priority="21" stopIfTrue="1" operator="equal">
      <formula>0</formula>
    </cfRule>
  </conditionalFormatting>
  <conditionalFormatting sqref="F16:F29">
    <cfRule type="cellIs" dxfId="43" priority="20" stopIfTrue="1" operator="equal">
      <formula>0</formula>
    </cfRule>
  </conditionalFormatting>
  <conditionalFormatting sqref="F33:F38 B68:C68">
    <cfRule type="cellIs" dxfId="42" priority="32" stopIfTrue="1" operator="equal">
      <formula>0</formula>
    </cfRule>
  </conditionalFormatting>
  <conditionalFormatting sqref="F41:F46 F49:F55">
    <cfRule type="cellIs" dxfId="41" priority="19" stopIfTrue="1" operator="equal">
      <formula>0</formula>
    </cfRule>
  </conditionalFormatting>
  <conditionalFormatting sqref="F58:F60">
    <cfRule type="cellIs" dxfId="40" priority="18" stopIfTrue="1" operator="equal">
      <formula>0</formula>
    </cfRule>
  </conditionalFormatting>
  <conditionalFormatting sqref="F63:F69">
    <cfRule type="cellIs" dxfId="39" priority="16" stopIfTrue="1" operator="equal">
      <formula>0</formula>
    </cfRule>
  </conditionalFormatting>
  <conditionalFormatting sqref="F73:F78">
    <cfRule type="cellIs" dxfId="38" priority="13" stopIfTrue="1" operator="equal">
      <formula>0</formula>
    </cfRule>
  </conditionalFormatting>
  <conditionalFormatting sqref="F81:F87">
    <cfRule type="cellIs" dxfId="37" priority="11" stopIfTrue="1" operator="equal">
      <formula>0</formula>
    </cfRule>
  </conditionalFormatting>
  <conditionalFormatting sqref="F90:F97">
    <cfRule type="cellIs" dxfId="36" priority="12" stopIfTrue="1" operator="equal">
      <formula>0</formula>
    </cfRule>
  </conditionalFormatting>
  <conditionalFormatting sqref="F100:F110">
    <cfRule type="cellIs" dxfId="35" priority="10" stopIfTrue="1" operator="equal">
      <formula>0</formula>
    </cfRule>
  </conditionalFormatting>
  <conditionalFormatting sqref="F114:F134">
    <cfRule type="cellIs" dxfId="34" priority="9" stopIfTrue="1" operator="equal">
      <formula>0</formula>
    </cfRule>
  </conditionalFormatting>
  <conditionalFormatting sqref="F137:F155">
    <cfRule type="cellIs" dxfId="33" priority="8" stopIfTrue="1" operator="equal">
      <formula>0</formula>
    </cfRule>
  </conditionalFormatting>
  <conditionalFormatting sqref="F158:F163">
    <cfRule type="cellIs" dxfId="32" priority="7" stopIfTrue="1" operator="equal">
      <formula>0</formula>
    </cfRule>
  </conditionalFormatting>
  <conditionalFormatting sqref="F166:F201">
    <cfRule type="cellIs" dxfId="31" priority="6" stopIfTrue="1" operator="equal">
      <formula>0</formula>
    </cfRule>
  </conditionalFormatting>
  <conditionalFormatting sqref="F204:F209">
    <cfRule type="cellIs" dxfId="30" priority="5" stopIfTrue="1" operator="equal">
      <formula>0</formula>
    </cfRule>
  </conditionalFormatting>
  <conditionalFormatting sqref="F212:F222">
    <cfRule type="cellIs" dxfId="29" priority="4" stopIfTrue="1" operator="equal">
      <formula>0</formula>
    </cfRule>
  </conditionalFormatting>
  <conditionalFormatting sqref="F225">
    <cfRule type="cellIs" dxfId="28" priority="3" stopIfTrue="1" operator="equal">
      <formula>0</formula>
    </cfRule>
  </conditionalFormatting>
  <conditionalFormatting sqref="F228:F245">
    <cfRule type="cellIs" dxfId="27" priority="2" stopIfTrue="1" operator="equal">
      <formula>0</formula>
    </cfRule>
  </conditionalFormatting>
  <conditionalFormatting sqref="F248:F253">
    <cfRule type="cellIs" dxfId="26" priority="1" stopIfTrue="1" operator="equal">
      <formula>0</formula>
    </cfRule>
  </conditionalFormatting>
  <conditionalFormatting sqref="J6">
    <cfRule type="cellIs" dxfId="25" priority="23" stopIfTrue="1" operator="equal">
      <formula>0</formula>
    </cfRule>
  </conditionalFormatting>
  <printOptions horizontalCentered="1"/>
  <pageMargins left="0.78740157480314965" right="0.39370078740157483" top="0.78740157480314965" bottom="0.78740157480314965" header="0.59055118110236227" footer="0.59055118110236227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249977111117893"/>
    <pageSetUpPr fitToPage="1"/>
  </sheetPr>
  <dimension ref="A1:IW275"/>
  <sheetViews>
    <sheetView showGridLines="0" tabSelected="1" view="pageBreakPreview" topLeftCell="A241" zoomScaleNormal="85" zoomScaleSheetLayoutView="100" workbookViewId="0">
      <selection activeCell="B261" sqref="B261:G261"/>
    </sheetView>
  </sheetViews>
  <sheetFormatPr defaultRowHeight="12.5" x14ac:dyDescent="0.25"/>
  <cols>
    <col min="1" max="1" width="7.26953125" customWidth="1"/>
    <col min="2" max="2" width="76.453125" customWidth="1"/>
    <col min="3" max="3" width="6.26953125" style="2" bestFit="1" customWidth="1"/>
    <col min="4" max="4" width="15.453125" style="3" customWidth="1"/>
    <col min="5" max="5" width="10.7265625" style="3" bestFit="1" customWidth="1"/>
    <col min="6" max="6" width="14.453125" style="3" customWidth="1"/>
    <col min="7" max="7" width="22" style="3" customWidth="1"/>
    <col min="8" max="8" width="15.81640625" style="3" customWidth="1"/>
    <col min="9" max="9" width="14.7265625" style="3" bestFit="1" customWidth="1"/>
    <col min="10" max="10" width="15.26953125" style="3" customWidth="1"/>
    <col min="11" max="11" width="12.26953125" customWidth="1"/>
    <col min="12" max="12" width="16.26953125" style="2" bestFit="1" customWidth="1"/>
    <col min="13" max="13" width="10.54296875" bestFit="1" customWidth="1"/>
    <col min="14" max="22" width="9.1796875" customWidth="1"/>
  </cols>
  <sheetData>
    <row r="1" spans="1:257" ht="15.5" x14ac:dyDescent="0.3">
      <c r="A1" s="205" t="s">
        <v>541</v>
      </c>
      <c r="B1" s="206"/>
      <c r="C1" s="206"/>
      <c r="D1" s="206"/>
      <c r="E1" s="206"/>
      <c r="F1" s="207"/>
      <c r="G1" s="208" t="s">
        <v>38</v>
      </c>
      <c r="H1" s="165" t="s">
        <v>39</v>
      </c>
      <c r="I1" s="166">
        <f>H255</f>
        <v>699345.34000000008</v>
      </c>
      <c r="J1" s="167">
        <v>1</v>
      </c>
      <c r="K1" s="4"/>
      <c r="L1" s="80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</row>
    <row r="2" spans="1:257" ht="14" x14ac:dyDescent="0.3">
      <c r="A2" s="168" t="s">
        <v>40</v>
      </c>
      <c r="B2" s="101" t="s">
        <v>69</v>
      </c>
      <c r="C2" s="102"/>
      <c r="D2" s="103"/>
      <c r="E2" s="94" t="s">
        <v>71</v>
      </c>
      <c r="F2" s="95">
        <v>0.27350000000000002</v>
      </c>
      <c r="G2" s="209"/>
      <c r="H2" s="92" t="s">
        <v>41</v>
      </c>
      <c r="I2" s="96">
        <f>I255</f>
        <v>103658.47</v>
      </c>
      <c r="J2" s="169">
        <f>I2/I1</f>
        <v>0.14822215016117787</v>
      </c>
      <c r="K2" s="4"/>
      <c r="L2" s="80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</row>
    <row r="3" spans="1:257" ht="14" x14ac:dyDescent="0.3">
      <c r="A3" s="168" t="s">
        <v>44</v>
      </c>
      <c r="B3" s="101" t="s">
        <v>70</v>
      </c>
      <c r="C3" s="102"/>
      <c r="D3" s="103"/>
      <c r="E3" s="94"/>
      <c r="F3" s="95"/>
      <c r="G3" s="209"/>
      <c r="H3" s="92" t="s">
        <v>42</v>
      </c>
      <c r="I3" s="93">
        <f>J255</f>
        <v>227078.59000000003</v>
      </c>
      <c r="J3" s="169">
        <f>I3/I1</f>
        <v>0.3247016559801485</v>
      </c>
      <c r="K3" s="4"/>
      <c r="L3" s="80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</row>
    <row r="4" spans="1:257" ht="15" customHeight="1" x14ac:dyDescent="0.3">
      <c r="A4" s="170" t="s">
        <v>64</v>
      </c>
      <c r="B4" s="104" t="s">
        <v>543</v>
      </c>
      <c r="C4" s="105"/>
      <c r="D4" s="103"/>
      <c r="E4" s="103"/>
      <c r="F4" s="103"/>
      <c r="G4" s="209"/>
      <c r="H4" s="92" t="s">
        <v>43</v>
      </c>
      <c r="I4" s="97">
        <f>I1-I3</f>
        <v>472266.75000000006</v>
      </c>
      <c r="J4" s="171">
        <f>I4/I1</f>
        <v>0.67529834401985145</v>
      </c>
      <c r="K4" s="4"/>
      <c r="L4" s="80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</row>
    <row r="5" spans="1:257" ht="14" x14ac:dyDescent="0.25">
      <c r="A5" s="210" t="s">
        <v>0</v>
      </c>
      <c r="B5" s="212" t="s">
        <v>1</v>
      </c>
      <c r="C5" s="212" t="s">
        <v>2</v>
      </c>
      <c r="D5" s="202" t="s">
        <v>3</v>
      </c>
      <c r="E5" s="203"/>
      <c r="F5" s="214"/>
      <c r="G5" s="202" t="s">
        <v>31</v>
      </c>
      <c r="H5" s="203"/>
      <c r="I5" s="203"/>
      <c r="J5" s="204"/>
      <c r="K5" s="76"/>
      <c r="L5" s="81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/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6"/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  <c r="GW5" s="76"/>
      <c r="GX5" s="76"/>
      <c r="GY5" s="76"/>
      <c r="GZ5" s="76"/>
      <c r="HA5" s="76"/>
      <c r="HB5" s="76"/>
      <c r="HC5" s="76"/>
      <c r="HD5" s="76"/>
      <c r="HE5" s="76"/>
      <c r="HF5" s="76"/>
      <c r="HG5" s="76"/>
      <c r="HH5" s="76"/>
      <c r="HI5" s="76"/>
      <c r="HJ5" s="76"/>
      <c r="HK5" s="76"/>
      <c r="HL5" s="76"/>
      <c r="HM5" s="76"/>
      <c r="HN5" s="76"/>
      <c r="HO5" s="76"/>
      <c r="HP5" s="76"/>
      <c r="HQ5" s="76"/>
      <c r="HR5" s="76"/>
      <c r="HS5" s="76"/>
      <c r="HT5" s="76"/>
      <c r="HU5" s="76"/>
      <c r="HV5" s="76"/>
      <c r="HW5" s="76"/>
      <c r="HX5" s="76"/>
      <c r="HY5" s="76"/>
      <c r="HZ5" s="76"/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  <c r="IU5" s="76"/>
      <c r="IV5" s="76"/>
      <c r="IW5" s="76"/>
    </row>
    <row r="6" spans="1:257" ht="28" x14ac:dyDescent="0.25">
      <c r="A6" s="211"/>
      <c r="B6" s="213"/>
      <c r="C6" s="213"/>
      <c r="D6" s="164" t="s">
        <v>33</v>
      </c>
      <c r="E6" s="164" t="s">
        <v>36</v>
      </c>
      <c r="F6" s="164" t="s">
        <v>34</v>
      </c>
      <c r="G6" s="98" t="s">
        <v>32</v>
      </c>
      <c r="H6" s="164" t="s">
        <v>35</v>
      </c>
      <c r="I6" s="98" t="s">
        <v>36</v>
      </c>
      <c r="J6" s="172" t="s">
        <v>34</v>
      </c>
      <c r="K6" s="76"/>
      <c r="L6" s="81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6"/>
      <c r="EL6" s="76"/>
      <c r="EM6" s="76"/>
      <c r="EN6" s="76"/>
      <c r="EO6" s="76"/>
      <c r="EP6" s="76"/>
      <c r="EQ6" s="76"/>
      <c r="ER6" s="76"/>
      <c r="ES6" s="76"/>
      <c r="ET6" s="76"/>
      <c r="EU6" s="76"/>
      <c r="EV6" s="76"/>
      <c r="EW6" s="76"/>
      <c r="EX6" s="76"/>
      <c r="EY6" s="76"/>
      <c r="EZ6" s="76"/>
      <c r="FA6" s="76"/>
      <c r="FB6" s="76"/>
      <c r="FC6" s="76"/>
      <c r="FD6" s="76"/>
      <c r="FE6" s="76"/>
      <c r="FF6" s="76"/>
      <c r="FG6" s="76"/>
      <c r="FH6" s="76"/>
      <c r="FI6" s="76"/>
      <c r="FJ6" s="76"/>
      <c r="FK6" s="76"/>
      <c r="FL6" s="76"/>
      <c r="FM6" s="76"/>
      <c r="FN6" s="76"/>
      <c r="FO6" s="76"/>
      <c r="FP6" s="76"/>
      <c r="FQ6" s="76"/>
      <c r="FR6" s="76"/>
      <c r="FS6" s="76"/>
      <c r="FT6" s="76"/>
      <c r="FU6" s="76"/>
      <c r="FV6" s="76"/>
      <c r="FW6" s="76"/>
      <c r="FX6" s="76"/>
      <c r="FY6" s="76"/>
      <c r="FZ6" s="76"/>
      <c r="GA6" s="76"/>
      <c r="GB6" s="76"/>
      <c r="GC6" s="76"/>
      <c r="GD6" s="76"/>
      <c r="GE6" s="76"/>
      <c r="GF6" s="76"/>
      <c r="GG6" s="76"/>
      <c r="GH6" s="76"/>
      <c r="GI6" s="76"/>
      <c r="GJ6" s="76"/>
      <c r="GK6" s="76"/>
      <c r="GL6" s="76"/>
      <c r="GM6" s="76"/>
      <c r="GN6" s="76"/>
      <c r="GO6" s="76"/>
      <c r="GP6" s="76"/>
      <c r="GQ6" s="76"/>
      <c r="GR6" s="76"/>
      <c r="GS6" s="76"/>
      <c r="GT6" s="76"/>
      <c r="GU6" s="76"/>
      <c r="GV6" s="76"/>
      <c r="GW6" s="76"/>
      <c r="GX6" s="76"/>
      <c r="GY6" s="76"/>
      <c r="GZ6" s="76"/>
      <c r="HA6" s="76"/>
      <c r="HB6" s="76"/>
      <c r="HC6" s="76"/>
      <c r="HD6" s="76"/>
      <c r="HE6" s="76"/>
      <c r="HF6" s="76"/>
      <c r="HG6" s="76"/>
      <c r="HH6" s="76"/>
      <c r="HI6" s="76"/>
      <c r="HJ6" s="76"/>
      <c r="HK6" s="76"/>
      <c r="HL6" s="76"/>
      <c r="HM6" s="76"/>
      <c r="HN6" s="76"/>
      <c r="HO6" s="76"/>
      <c r="HP6" s="76"/>
      <c r="HQ6" s="76"/>
      <c r="HR6" s="76"/>
      <c r="HS6" s="76"/>
      <c r="HT6" s="76"/>
      <c r="HU6" s="76"/>
      <c r="HV6" s="76"/>
      <c r="HW6" s="76"/>
      <c r="HX6" s="76"/>
      <c r="HY6" s="76"/>
      <c r="HZ6" s="76"/>
      <c r="IA6" s="76"/>
      <c r="IB6" s="76"/>
      <c r="IC6" s="76"/>
      <c r="ID6" s="76"/>
      <c r="IE6" s="76"/>
      <c r="IF6" s="76"/>
      <c r="IG6" s="76"/>
      <c r="IH6" s="76"/>
      <c r="II6" s="76"/>
      <c r="IJ6" s="76"/>
      <c r="IK6" s="76"/>
      <c r="IL6" s="76"/>
      <c r="IM6" s="76"/>
      <c r="IN6" s="76"/>
      <c r="IO6" s="76"/>
      <c r="IP6" s="76"/>
      <c r="IQ6" s="76"/>
      <c r="IR6" s="76"/>
      <c r="IS6" s="76"/>
      <c r="IT6" s="76"/>
      <c r="IU6" s="76"/>
      <c r="IV6" s="76"/>
      <c r="IW6" s="76"/>
    </row>
    <row r="7" spans="1:257" s="1" customFormat="1" ht="14.5" x14ac:dyDescent="0.35">
      <c r="A7" s="173" t="s">
        <v>4</v>
      </c>
      <c r="B7" s="195" t="s">
        <v>5</v>
      </c>
      <c r="C7" s="196"/>
      <c r="D7" s="196"/>
      <c r="E7" s="196"/>
      <c r="F7" s="196"/>
      <c r="G7" s="196"/>
      <c r="H7" s="196"/>
      <c r="I7" s="196"/>
      <c r="J7" s="197"/>
      <c r="K7" s="77"/>
      <c r="L7" s="82" t="s">
        <v>58</v>
      </c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  <c r="IQ7" s="77"/>
      <c r="IR7" s="77"/>
      <c r="IS7" s="77"/>
      <c r="IT7" s="77"/>
      <c r="IU7" s="77"/>
      <c r="IV7" s="77"/>
      <c r="IW7" s="77"/>
    </row>
    <row r="8" spans="1:257" ht="13" x14ac:dyDescent="0.25">
      <c r="A8" s="174" t="s">
        <v>6</v>
      </c>
      <c r="B8" s="99" t="s">
        <v>72</v>
      </c>
      <c r="C8" s="106" t="s">
        <v>51</v>
      </c>
      <c r="D8" s="107">
        <v>466.57</v>
      </c>
      <c r="E8" s="162"/>
      <c r="F8" s="191">
        <f>E8+'BM 01'!F8</f>
        <v>466.57</v>
      </c>
      <c r="G8" s="107">
        <v>7.38</v>
      </c>
      <c r="H8" s="107">
        <f>TRUNC(G8*D8,2)</f>
        <v>3443.28</v>
      </c>
      <c r="I8" s="107">
        <f>TRUNC(G8*E8,2)</f>
        <v>0</v>
      </c>
      <c r="J8" s="175">
        <f>TRUNC(G8*F8,2)</f>
        <v>3443.28</v>
      </c>
    </row>
    <row r="9" spans="1:257" ht="13" x14ac:dyDescent="0.25">
      <c r="A9" s="174" t="s">
        <v>8</v>
      </c>
      <c r="B9" s="99" t="s">
        <v>73</v>
      </c>
      <c r="C9" s="106" t="s">
        <v>51</v>
      </c>
      <c r="D9" s="107">
        <v>6</v>
      </c>
      <c r="E9" s="162"/>
      <c r="F9" s="191">
        <f>E9+'BM 01'!F9</f>
        <v>6</v>
      </c>
      <c r="G9" s="107">
        <v>362.31</v>
      </c>
      <c r="H9" s="107">
        <f t="shared" ref="H9:H13" si="0">TRUNC(G9*D9,2)</f>
        <v>2173.86</v>
      </c>
      <c r="I9" s="107">
        <f t="shared" ref="I9:I13" si="1">TRUNC(G9*E9,2)</f>
        <v>0</v>
      </c>
      <c r="J9" s="175">
        <f t="shared" ref="J9:J13" si="2">TRUNC(G9*F9,2)</f>
        <v>2173.86</v>
      </c>
    </row>
    <row r="10" spans="1:257" ht="37.5" x14ac:dyDescent="0.25">
      <c r="A10" s="174" t="s">
        <v>9</v>
      </c>
      <c r="B10" s="99" t="s">
        <v>74</v>
      </c>
      <c r="C10" s="106" t="s">
        <v>51</v>
      </c>
      <c r="D10" s="107">
        <v>86.28</v>
      </c>
      <c r="E10" s="162">
        <f>D10</f>
        <v>86.28</v>
      </c>
      <c r="F10" s="191">
        <f>E10+'BM 01'!F10</f>
        <v>86.28</v>
      </c>
      <c r="G10" s="107">
        <v>274.02999999999997</v>
      </c>
      <c r="H10" s="107">
        <f t="shared" si="0"/>
        <v>23643.3</v>
      </c>
      <c r="I10" s="107">
        <f t="shared" si="1"/>
        <v>23643.3</v>
      </c>
      <c r="J10" s="175">
        <f t="shared" si="2"/>
        <v>23643.3</v>
      </c>
    </row>
    <row r="11" spans="1:257" ht="37.5" x14ac:dyDescent="0.25">
      <c r="A11" s="174" t="s">
        <v>66</v>
      </c>
      <c r="B11" s="99" t="s">
        <v>75</v>
      </c>
      <c r="C11" s="106" t="s">
        <v>51</v>
      </c>
      <c r="D11" s="107">
        <v>1114.5</v>
      </c>
      <c r="E11" s="162"/>
      <c r="F11" s="191">
        <f>E11+'BM 01'!F11</f>
        <v>1114.5</v>
      </c>
      <c r="G11" s="107">
        <v>0.31</v>
      </c>
      <c r="H11" s="107">
        <f t="shared" si="0"/>
        <v>345.49</v>
      </c>
      <c r="I11" s="107">
        <f t="shared" si="1"/>
        <v>0</v>
      </c>
      <c r="J11" s="175">
        <f t="shared" si="2"/>
        <v>345.49</v>
      </c>
    </row>
    <row r="12" spans="1:257" ht="13" x14ac:dyDescent="0.25">
      <c r="A12" s="174" t="s">
        <v>67</v>
      </c>
      <c r="B12" s="99" t="s">
        <v>76</v>
      </c>
      <c r="C12" s="106" t="s">
        <v>78</v>
      </c>
      <c r="D12" s="107">
        <v>1</v>
      </c>
      <c r="E12" s="162"/>
      <c r="F12" s="191">
        <f>E12+'BM 01'!F12</f>
        <v>1</v>
      </c>
      <c r="G12" s="107">
        <v>15837.44</v>
      </c>
      <c r="H12" s="107">
        <f t="shared" si="0"/>
        <v>15837.44</v>
      </c>
      <c r="I12" s="107">
        <f t="shared" si="1"/>
        <v>0</v>
      </c>
      <c r="J12" s="175">
        <f t="shared" si="2"/>
        <v>15837.44</v>
      </c>
    </row>
    <row r="13" spans="1:257" ht="25" x14ac:dyDescent="0.25">
      <c r="A13" s="174" t="s">
        <v>68</v>
      </c>
      <c r="B13" s="99" t="s">
        <v>77</v>
      </c>
      <c r="C13" s="106" t="s">
        <v>78</v>
      </c>
      <c r="D13" s="107">
        <v>1</v>
      </c>
      <c r="E13" s="162"/>
      <c r="F13" s="191">
        <f>E13+'BM 01'!F13</f>
        <v>1</v>
      </c>
      <c r="G13" s="107">
        <v>2430.2800000000002</v>
      </c>
      <c r="H13" s="107">
        <f t="shared" si="0"/>
        <v>2430.2800000000002</v>
      </c>
      <c r="I13" s="107">
        <f t="shared" si="1"/>
        <v>0</v>
      </c>
      <c r="J13" s="175">
        <f t="shared" si="2"/>
        <v>2430.2800000000002</v>
      </c>
    </row>
    <row r="14" spans="1:257" s="1" customFormat="1" ht="14.5" x14ac:dyDescent="0.35">
      <c r="A14" s="192" t="s">
        <v>79</v>
      </c>
      <c r="B14" s="193"/>
      <c r="C14" s="193"/>
      <c r="D14" s="193"/>
      <c r="E14" s="193"/>
      <c r="F14" s="193"/>
      <c r="G14" s="194"/>
      <c r="H14" s="108">
        <f>SUM(H8:H13)</f>
        <v>47873.65</v>
      </c>
      <c r="I14" s="108">
        <f>SUM(I8:I13)</f>
        <v>23643.3</v>
      </c>
      <c r="J14" s="176">
        <f>SUM(J8:J13)</f>
        <v>47873.65</v>
      </c>
      <c r="L14" s="83"/>
    </row>
    <row r="15" spans="1:257" s="1" customFormat="1" ht="14.5" x14ac:dyDescent="0.35">
      <c r="A15" s="173" t="s">
        <v>10</v>
      </c>
      <c r="B15" s="195" t="s">
        <v>106</v>
      </c>
      <c r="C15" s="196"/>
      <c r="D15" s="196"/>
      <c r="E15" s="196"/>
      <c r="F15" s="196"/>
      <c r="G15" s="196"/>
      <c r="H15" s="196"/>
      <c r="I15" s="196"/>
      <c r="J15" s="197"/>
      <c r="K15" s="77"/>
      <c r="L15" s="82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7"/>
      <c r="IF15" s="77"/>
      <c r="IG15" s="77"/>
      <c r="IH15" s="77"/>
      <c r="II15" s="77"/>
      <c r="IJ15" s="77"/>
      <c r="IK15" s="77"/>
      <c r="IL15" s="77"/>
      <c r="IM15" s="77"/>
      <c r="IN15" s="77"/>
      <c r="IO15" s="77"/>
      <c r="IP15" s="77"/>
      <c r="IQ15" s="77"/>
      <c r="IR15" s="77"/>
      <c r="IS15" s="77"/>
      <c r="IT15" s="77"/>
      <c r="IU15" s="77"/>
      <c r="IV15" s="77"/>
    </row>
    <row r="16" spans="1:257" ht="25" x14ac:dyDescent="0.25">
      <c r="A16" s="174" t="s">
        <v>12</v>
      </c>
      <c r="B16" s="100" t="s">
        <v>91</v>
      </c>
      <c r="C16" s="106" t="s">
        <v>59</v>
      </c>
      <c r="D16" s="107">
        <v>79.88</v>
      </c>
      <c r="E16" s="162"/>
      <c r="F16" s="107">
        <f>E16+'BM 01'!F16</f>
        <v>0</v>
      </c>
      <c r="G16" s="107">
        <v>40.94</v>
      </c>
      <c r="H16" s="107">
        <f>TRUNC(G16*D16,2)</f>
        <v>3270.28</v>
      </c>
      <c r="I16" s="107">
        <f>TRUNC(G16*E16,2)</f>
        <v>0</v>
      </c>
      <c r="J16" s="175">
        <f>TRUNC(G16*F16,2)</f>
        <v>0</v>
      </c>
    </row>
    <row r="17" spans="1:256" ht="25" x14ac:dyDescent="0.25">
      <c r="A17" s="174" t="s">
        <v>13</v>
      </c>
      <c r="B17" s="100" t="s">
        <v>92</v>
      </c>
      <c r="C17" s="106" t="s">
        <v>59</v>
      </c>
      <c r="D17" s="107">
        <v>417.94</v>
      </c>
      <c r="E17" s="162"/>
      <c r="F17" s="107">
        <f>E17+'BM 01'!F17</f>
        <v>417.94</v>
      </c>
      <c r="G17" s="107">
        <v>10.93</v>
      </c>
      <c r="H17" s="107">
        <f t="shared" ref="H17:H29" si="3">TRUNC(G17*D17,2)</f>
        <v>4568.08</v>
      </c>
      <c r="I17" s="107">
        <f t="shared" ref="I17:I29" si="4">TRUNC(G17*E17,2)</f>
        <v>0</v>
      </c>
      <c r="J17" s="175">
        <f t="shared" ref="J17:J29" si="5">TRUNC(G17*F17,2)</f>
        <v>4568.08</v>
      </c>
    </row>
    <row r="18" spans="1:256" ht="37.5" x14ac:dyDescent="0.25">
      <c r="A18" s="174" t="s">
        <v>14</v>
      </c>
      <c r="B18" s="100" t="s">
        <v>93</v>
      </c>
      <c r="C18" s="106" t="s">
        <v>105</v>
      </c>
      <c r="D18" s="107">
        <v>8358.7999999999993</v>
      </c>
      <c r="E18" s="163"/>
      <c r="F18" s="107">
        <f>E18+'BM 01'!F18</f>
        <v>8358.7999999999993</v>
      </c>
      <c r="G18" s="107">
        <v>0.78</v>
      </c>
      <c r="H18" s="107">
        <f t="shared" si="3"/>
        <v>6519.86</v>
      </c>
      <c r="I18" s="107">
        <f t="shared" si="4"/>
        <v>0</v>
      </c>
      <c r="J18" s="175">
        <f t="shared" si="5"/>
        <v>6519.86</v>
      </c>
    </row>
    <row r="19" spans="1:256" ht="25" x14ac:dyDescent="0.25">
      <c r="A19" s="174" t="s">
        <v>80</v>
      </c>
      <c r="B19" s="100" t="s">
        <v>94</v>
      </c>
      <c r="C19" s="106" t="s">
        <v>59</v>
      </c>
      <c r="D19" s="107">
        <v>417.94</v>
      </c>
      <c r="E19" s="163"/>
      <c r="F19" s="107">
        <f>E19+'BM 01'!F19</f>
        <v>0</v>
      </c>
      <c r="G19" s="107">
        <v>9.34</v>
      </c>
      <c r="H19" s="107">
        <f t="shared" si="3"/>
        <v>3903.55</v>
      </c>
      <c r="I19" s="107">
        <f t="shared" si="4"/>
        <v>0</v>
      </c>
      <c r="J19" s="175">
        <f t="shared" si="5"/>
        <v>0</v>
      </c>
    </row>
    <row r="20" spans="1:256" ht="25" x14ac:dyDescent="0.25">
      <c r="A20" s="174" t="s">
        <v>81</v>
      </c>
      <c r="B20" s="100" t="s">
        <v>95</v>
      </c>
      <c r="C20" s="106" t="s">
        <v>59</v>
      </c>
      <c r="D20" s="107">
        <v>97.01</v>
      </c>
      <c r="E20" s="163"/>
      <c r="F20" s="107">
        <f>E20+'BM 01'!F20</f>
        <v>97.01</v>
      </c>
      <c r="G20" s="107">
        <v>79.36</v>
      </c>
      <c r="H20" s="107">
        <f t="shared" si="3"/>
        <v>7698.71</v>
      </c>
      <c r="I20" s="107">
        <f t="shared" si="4"/>
        <v>0</v>
      </c>
      <c r="J20" s="175">
        <f t="shared" si="5"/>
        <v>7698.71</v>
      </c>
    </row>
    <row r="21" spans="1:256" ht="13" x14ac:dyDescent="0.25">
      <c r="A21" s="174" t="s">
        <v>82</v>
      </c>
      <c r="B21" s="100" t="s">
        <v>96</v>
      </c>
      <c r="C21" s="106" t="s">
        <v>59</v>
      </c>
      <c r="D21" s="107">
        <v>76.319999999999993</v>
      </c>
      <c r="E21" s="163"/>
      <c r="F21" s="107">
        <f>E21+'BM 01'!F21</f>
        <v>76.319999999999993</v>
      </c>
      <c r="G21" s="107">
        <v>27.27</v>
      </c>
      <c r="H21" s="107">
        <f t="shared" si="3"/>
        <v>2081.2399999999998</v>
      </c>
      <c r="I21" s="107">
        <f t="shared" si="4"/>
        <v>0</v>
      </c>
      <c r="J21" s="175">
        <f t="shared" si="5"/>
        <v>2081.2399999999998</v>
      </c>
    </row>
    <row r="22" spans="1:256" ht="25" x14ac:dyDescent="0.25">
      <c r="A22" s="174" t="s">
        <v>83</v>
      </c>
      <c r="B22" s="100" t="s">
        <v>97</v>
      </c>
      <c r="C22" s="106" t="s">
        <v>51</v>
      </c>
      <c r="D22" s="107">
        <v>39.950000000000003</v>
      </c>
      <c r="E22" s="163"/>
      <c r="F22" s="107">
        <f>E22+'BM 01'!F22</f>
        <v>39.950000000000003</v>
      </c>
      <c r="G22" s="107">
        <v>24.88</v>
      </c>
      <c r="H22" s="107">
        <f t="shared" si="3"/>
        <v>993.95</v>
      </c>
      <c r="I22" s="107">
        <f t="shared" si="4"/>
        <v>0</v>
      </c>
      <c r="J22" s="175">
        <f t="shared" si="5"/>
        <v>993.95</v>
      </c>
    </row>
    <row r="23" spans="1:256" ht="25" x14ac:dyDescent="0.25">
      <c r="A23" s="174" t="s">
        <v>84</v>
      </c>
      <c r="B23" s="100" t="s">
        <v>98</v>
      </c>
      <c r="C23" s="106" t="s">
        <v>59</v>
      </c>
      <c r="D23" s="107">
        <v>4.66</v>
      </c>
      <c r="E23" s="163"/>
      <c r="F23" s="107">
        <f>E23+'BM 01'!F23</f>
        <v>4.66</v>
      </c>
      <c r="G23" s="107">
        <v>719.11</v>
      </c>
      <c r="H23" s="107">
        <f t="shared" si="3"/>
        <v>3351.05</v>
      </c>
      <c r="I23" s="107">
        <f t="shared" si="4"/>
        <v>0</v>
      </c>
      <c r="J23" s="175">
        <f t="shared" si="5"/>
        <v>3351.05</v>
      </c>
    </row>
    <row r="24" spans="1:256" ht="13" x14ac:dyDescent="0.25">
      <c r="A24" s="174" t="s">
        <v>85</v>
      </c>
      <c r="B24" s="100" t="s">
        <v>99</v>
      </c>
      <c r="C24" s="106" t="s">
        <v>51</v>
      </c>
      <c r="D24" s="107">
        <v>255.77</v>
      </c>
      <c r="E24" s="163"/>
      <c r="F24" s="107">
        <f>E24+'BM 01'!F24</f>
        <v>255.77</v>
      </c>
      <c r="G24" s="107">
        <v>76.25</v>
      </c>
      <c r="H24" s="107">
        <f t="shared" si="3"/>
        <v>19502.46</v>
      </c>
      <c r="I24" s="107">
        <f t="shared" si="4"/>
        <v>0</v>
      </c>
      <c r="J24" s="175">
        <f t="shared" si="5"/>
        <v>19502.46</v>
      </c>
    </row>
    <row r="25" spans="1:256" ht="25" x14ac:dyDescent="0.25">
      <c r="A25" s="174" t="s">
        <v>86</v>
      </c>
      <c r="B25" s="100" t="s">
        <v>100</v>
      </c>
      <c r="C25" s="106" t="s">
        <v>17</v>
      </c>
      <c r="D25" s="107">
        <v>275.94</v>
      </c>
      <c r="E25" s="163"/>
      <c r="F25" s="107">
        <f>E25+'BM 01'!F25</f>
        <v>275.94</v>
      </c>
      <c r="G25" s="107">
        <v>19.809999999999999</v>
      </c>
      <c r="H25" s="107">
        <f t="shared" si="3"/>
        <v>5466.37</v>
      </c>
      <c r="I25" s="107">
        <f t="shared" si="4"/>
        <v>0</v>
      </c>
      <c r="J25" s="175">
        <f t="shared" si="5"/>
        <v>5466.37</v>
      </c>
    </row>
    <row r="26" spans="1:256" ht="25" x14ac:dyDescent="0.25">
      <c r="A26" s="174" t="s">
        <v>87</v>
      </c>
      <c r="B26" s="100" t="s">
        <v>101</v>
      </c>
      <c r="C26" s="106" t="s">
        <v>17</v>
      </c>
      <c r="D26" s="107">
        <v>1464.24</v>
      </c>
      <c r="E26" s="163"/>
      <c r="F26" s="107">
        <f>E26+'BM 01'!F26</f>
        <v>1464.24</v>
      </c>
      <c r="G26" s="107">
        <v>16.170000000000002</v>
      </c>
      <c r="H26" s="107">
        <f t="shared" si="3"/>
        <v>23676.76</v>
      </c>
      <c r="I26" s="107">
        <f t="shared" si="4"/>
        <v>0</v>
      </c>
      <c r="J26" s="175">
        <f t="shared" si="5"/>
        <v>23676.76</v>
      </c>
    </row>
    <row r="27" spans="1:256" ht="25" x14ac:dyDescent="0.25">
      <c r="A27" s="174" t="s">
        <v>88</v>
      </c>
      <c r="B27" s="100" t="s">
        <v>102</v>
      </c>
      <c r="C27" s="106" t="s">
        <v>59</v>
      </c>
      <c r="D27" s="107">
        <v>27.67</v>
      </c>
      <c r="E27" s="163"/>
      <c r="F27" s="107">
        <f>E27+'BM 01'!F27</f>
        <v>27.67</v>
      </c>
      <c r="G27" s="107">
        <v>387.8</v>
      </c>
      <c r="H27" s="107">
        <f t="shared" si="3"/>
        <v>10730.42</v>
      </c>
      <c r="I27" s="107">
        <f t="shared" si="4"/>
        <v>0</v>
      </c>
      <c r="J27" s="175">
        <f t="shared" si="5"/>
        <v>10730.42</v>
      </c>
    </row>
    <row r="28" spans="1:256" ht="25" x14ac:dyDescent="0.25">
      <c r="A28" s="174" t="s">
        <v>89</v>
      </c>
      <c r="B28" s="100" t="s">
        <v>103</v>
      </c>
      <c r="C28" s="106" t="s">
        <v>59</v>
      </c>
      <c r="D28" s="107">
        <v>27.67</v>
      </c>
      <c r="E28" s="163"/>
      <c r="F28" s="107">
        <f>E28+'BM 01'!F28</f>
        <v>27.67</v>
      </c>
      <c r="G28" s="107">
        <v>178.92</v>
      </c>
      <c r="H28" s="107">
        <f t="shared" si="3"/>
        <v>4950.71</v>
      </c>
      <c r="I28" s="107">
        <f t="shared" si="4"/>
        <v>0</v>
      </c>
      <c r="J28" s="175">
        <f t="shared" si="5"/>
        <v>4950.71</v>
      </c>
    </row>
    <row r="29" spans="1:256" ht="25" x14ac:dyDescent="0.25">
      <c r="A29" s="174" t="s">
        <v>90</v>
      </c>
      <c r="B29" s="100" t="s">
        <v>104</v>
      </c>
      <c r="C29" s="106" t="s">
        <v>51</v>
      </c>
      <c r="D29" s="107">
        <v>275.35000000000002</v>
      </c>
      <c r="E29" s="163"/>
      <c r="F29" s="107">
        <f>E29+'BM 01'!F29</f>
        <v>275.35000000000002</v>
      </c>
      <c r="G29" s="107">
        <v>22.7</v>
      </c>
      <c r="H29" s="107">
        <f t="shared" si="3"/>
        <v>6250.44</v>
      </c>
      <c r="I29" s="107">
        <f t="shared" si="4"/>
        <v>0</v>
      </c>
      <c r="J29" s="175">
        <f t="shared" si="5"/>
        <v>6250.44</v>
      </c>
    </row>
    <row r="30" spans="1:256" s="1" customFormat="1" ht="14.5" x14ac:dyDescent="0.35">
      <c r="A30" s="192" t="s">
        <v>79</v>
      </c>
      <c r="B30" s="193"/>
      <c r="C30" s="193"/>
      <c r="D30" s="193"/>
      <c r="E30" s="193"/>
      <c r="F30" s="193"/>
      <c r="G30" s="194"/>
      <c r="H30" s="108">
        <f>SUM(H16:H29)</f>
        <v>102963.88</v>
      </c>
      <c r="I30" s="108">
        <f>SUM(I16:I29)</f>
        <v>0</v>
      </c>
      <c r="J30" s="176">
        <f>SUM(J16:J29)</f>
        <v>95790.05</v>
      </c>
      <c r="L30" s="83"/>
    </row>
    <row r="31" spans="1:256" s="1" customFormat="1" ht="14.5" x14ac:dyDescent="0.35">
      <c r="A31" s="177" t="s">
        <v>15</v>
      </c>
      <c r="B31" s="195" t="s">
        <v>107</v>
      </c>
      <c r="C31" s="196"/>
      <c r="D31" s="196"/>
      <c r="E31" s="196"/>
      <c r="F31" s="196"/>
      <c r="G31" s="196"/>
      <c r="H31" s="196"/>
      <c r="I31" s="196"/>
      <c r="J31" s="197"/>
      <c r="K31" s="77"/>
      <c r="L31" s="82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  <c r="HX31" s="77"/>
      <c r="HY31" s="77"/>
      <c r="HZ31" s="77"/>
      <c r="IA31" s="77"/>
      <c r="IB31" s="77"/>
      <c r="IC31" s="77"/>
      <c r="ID31" s="77"/>
      <c r="IE31" s="77"/>
      <c r="IF31" s="77"/>
      <c r="IG31" s="77"/>
      <c r="IH31" s="77"/>
      <c r="II31" s="77"/>
      <c r="IJ31" s="77"/>
      <c r="IK31" s="77"/>
      <c r="IL31" s="77"/>
      <c r="IM31" s="77"/>
      <c r="IN31" s="77"/>
      <c r="IO31" s="77"/>
      <c r="IP31" s="77"/>
      <c r="IQ31" s="77"/>
      <c r="IR31" s="77"/>
      <c r="IS31" s="77"/>
      <c r="IT31" s="77"/>
      <c r="IU31" s="77"/>
      <c r="IV31" s="77"/>
    </row>
    <row r="32" spans="1:256" s="1" customFormat="1" ht="14.5" x14ac:dyDescent="0.35">
      <c r="A32" s="177" t="s">
        <v>108</v>
      </c>
      <c r="B32" s="195" t="s">
        <v>109</v>
      </c>
      <c r="C32" s="196"/>
      <c r="D32" s="196"/>
      <c r="E32" s="196"/>
      <c r="F32" s="196"/>
      <c r="G32" s="196"/>
      <c r="H32" s="196"/>
      <c r="I32" s="196"/>
      <c r="J32" s="197"/>
      <c r="K32" s="77"/>
      <c r="L32" s="82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  <c r="HX32" s="77"/>
      <c r="HY32" s="77"/>
      <c r="HZ32" s="77"/>
      <c r="IA32" s="77"/>
      <c r="IB32" s="77"/>
      <c r="IC32" s="77"/>
      <c r="ID32" s="77"/>
      <c r="IE32" s="77"/>
      <c r="IF32" s="77"/>
      <c r="IG32" s="77"/>
      <c r="IH32" s="77"/>
      <c r="II32" s="77"/>
      <c r="IJ32" s="77"/>
      <c r="IK32" s="77"/>
      <c r="IL32" s="77"/>
      <c r="IM32" s="77"/>
      <c r="IN32" s="77"/>
      <c r="IO32" s="77"/>
      <c r="IP32" s="77"/>
      <c r="IQ32" s="77"/>
      <c r="IR32" s="77"/>
      <c r="IS32" s="77"/>
      <c r="IT32" s="77"/>
      <c r="IU32" s="77"/>
      <c r="IV32" s="77"/>
    </row>
    <row r="33" spans="1:14" ht="37.5" x14ac:dyDescent="0.25">
      <c r="A33" s="178" t="s">
        <v>110</v>
      </c>
      <c r="B33" s="100" t="s">
        <v>133</v>
      </c>
      <c r="C33" s="106" t="s">
        <v>59</v>
      </c>
      <c r="D33" s="107">
        <v>4.75</v>
      </c>
      <c r="E33" s="162">
        <v>2.62</v>
      </c>
      <c r="F33" s="107">
        <f>E33+'BM 01'!F33</f>
        <v>2.62</v>
      </c>
      <c r="G33" s="107">
        <v>2425.92</v>
      </c>
      <c r="H33" s="107">
        <f>TRUNC(G33*D33,2)</f>
        <v>11523.12</v>
      </c>
      <c r="I33" s="107">
        <f>TRUNC(G33*E33,2)</f>
        <v>6355.91</v>
      </c>
      <c r="J33" s="175">
        <f>TRUNC(G33*F33,2)</f>
        <v>6355.91</v>
      </c>
    </row>
    <row r="34" spans="1:14" ht="37.5" x14ac:dyDescent="0.25">
      <c r="A34" s="178" t="s">
        <v>111</v>
      </c>
      <c r="B34" s="100" t="s">
        <v>134</v>
      </c>
      <c r="C34" s="106" t="s">
        <v>17</v>
      </c>
      <c r="D34" s="107">
        <v>434.99</v>
      </c>
      <c r="E34" s="162">
        <v>255.09</v>
      </c>
      <c r="F34" s="107">
        <f>E34+'BM 01'!F34</f>
        <v>255.09</v>
      </c>
      <c r="G34" s="109">
        <v>19.86</v>
      </c>
      <c r="H34" s="107">
        <f t="shared" ref="H34:H38" si="6">TRUNC(G34*D34,2)</f>
        <v>8638.9</v>
      </c>
      <c r="I34" s="107">
        <f t="shared" ref="I34:I38" si="7">TRUNC(G34*E34,2)</f>
        <v>5066.08</v>
      </c>
      <c r="J34" s="175">
        <f t="shared" ref="J34:J38" si="8">TRUNC(G34*F34,2)</f>
        <v>5066.08</v>
      </c>
    </row>
    <row r="35" spans="1:14" ht="37.5" x14ac:dyDescent="0.25">
      <c r="A35" s="178" t="s">
        <v>116</v>
      </c>
      <c r="B35" s="100" t="s">
        <v>135</v>
      </c>
      <c r="C35" s="106" t="s">
        <v>17</v>
      </c>
      <c r="D35" s="107">
        <v>1260.2</v>
      </c>
      <c r="E35" s="163">
        <f>602.5</f>
        <v>602.5</v>
      </c>
      <c r="F35" s="107">
        <f>E35+'BM 01'!F35</f>
        <v>602.5</v>
      </c>
      <c r="G35" s="107">
        <v>16.12</v>
      </c>
      <c r="H35" s="107">
        <f t="shared" si="6"/>
        <v>20314.419999999998</v>
      </c>
      <c r="I35" s="107">
        <f t="shared" si="7"/>
        <v>9712.2999999999993</v>
      </c>
      <c r="J35" s="175">
        <f t="shared" si="8"/>
        <v>9712.2999999999993</v>
      </c>
    </row>
    <row r="36" spans="1:14" ht="25" x14ac:dyDescent="0.25">
      <c r="A36" s="178" t="s">
        <v>117</v>
      </c>
      <c r="B36" s="100" t="s">
        <v>136</v>
      </c>
      <c r="C36" s="106" t="s">
        <v>51</v>
      </c>
      <c r="D36" s="107">
        <v>358.9</v>
      </c>
      <c r="E36" s="163">
        <f>157.99</f>
        <v>157.99</v>
      </c>
      <c r="F36" s="107">
        <f>E36+'BM 01'!F36</f>
        <v>157.99</v>
      </c>
      <c r="G36" s="107">
        <v>57.07</v>
      </c>
      <c r="H36" s="107">
        <f t="shared" si="6"/>
        <v>20482.419999999998</v>
      </c>
      <c r="I36" s="107">
        <f t="shared" si="7"/>
        <v>9016.48</v>
      </c>
      <c r="J36" s="175">
        <f t="shared" si="8"/>
        <v>9016.48</v>
      </c>
    </row>
    <row r="37" spans="1:14" ht="25" x14ac:dyDescent="0.25">
      <c r="A37" s="178" t="s">
        <v>118</v>
      </c>
      <c r="B37" s="100" t="s">
        <v>102</v>
      </c>
      <c r="C37" s="106" t="s">
        <v>59</v>
      </c>
      <c r="D37" s="107">
        <v>24.57</v>
      </c>
      <c r="E37" s="163">
        <f>6.88</f>
        <v>6.88</v>
      </c>
      <c r="F37" s="107">
        <f>E37+'BM 01'!F37</f>
        <v>6.88</v>
      </c>
      <c r="G37" s="107">
        <v>387.8</v>
      </c>
      <c r="H37" s="107">
        <f t="shared" si="6"/>
        <v>9528.24</v>
      </c>
      <c r="I37" s="107">
        <f t="shared" si="7"/>
        <v>2668.06</v>
      </c>
      <c r="J37" s="175">
        <f t="shared" si="8"/>
        <v>2668.06</v>
      </c>
    </row>
    <row r="38" spans="1:14" ht="25" x14ac:dyDescent="0.25">
      <c r="A38" s="178" t="s">
        <v>119</v>
      </c>
      <c r="B38" s="100" t="s">
        <v>103</v>
      </c>
      <c r="C38" s="106" t="s">
        <v>59</v>
      </c>
      <c r="D38" s="107">
        <v>24.57</v>
      </c>
      <c r="E38" s="163">
        <f>6.88</f>
        <v>6.88</v>
      </c>
      <c r="F38" s="107">
        <f>E38+'BM 01'!F38</f>
        <v>6.88</v>
      </c>
      <c r="G38" s="107">
        <v>178.92</v>
      </c>
      <c r="H38" s="107">
        <f t="shared" si="6"/>
        <v>4396.0600000000004</v>
      </c>
      <c r="I38" s="107">
        <f t="shared" si="7"/>
        <v>1230.96</v>
      </c>
      <c r="J38" s="175">
        <f t="shared" si="8"/>
        <v>1230.96</v>
      </c>
    </row>
    <row r="39" spans="1:14" ht="14" x14ac:dyDescent="0.25">
      <c r="A39" s="192" t="s">
        <v>79</v>
      </c>
      <c r="B39" s="193"/>
      <c r="C39" s="193"/>
      <c r="D39" s="193"/>
      <c r="E39" s="193"/>
      <c r="F39" s="193"/>
      <c r="G39" s="194"/>
      <c r="H39" s="108">
        <f>SUM(H33:H38)</f>
        <v>74883.16</v>
      </c>
      <c r="I39" s="108">
        <f>SUM(I16:I38)</f>
        <v>34049.79</v>
      </c>
      <c r="J39" s="176">
        <f>SUM(J33:J38)</f>
        <v>34049.79</v>
      </c>
    </row>
    <row r="40" spans="1:14" ht="14" x14ac:dyDescent="0.25">
      <c r="A40" s="177" t="s">
        <v>112</v>
      </c>
      <c r="B40" s="195" t="s">
        <v>115</v>
      </c>
      <c r="C40" s="196"/>
      <c r="D40" s="196"/>
      <c r="E40" s="196"/>
      <c r="F40" s="196"/>
      <c r="G40" s="196"/>
      <c r="H40" s="196"/>
      <c r="I40" s="196"/>
      <c r="J40" s="197"/>
      <c r="L40" s="85"/>
      <c r="M40" s="86"/>
      <c r="N40" s="86"/>
    </row>
    <row r="41" spans="1:14" ht="37.5" x14ac:dyDescent="0.25">
      <c r="A41" s="178" t="s">
        <v>113</v>
      </c>
      <c r="B41" s="100" t="s">
        <v>137</v>
      </c>
      <c r="C41" s="106" t="s">
        <v>51</v>
      </c>
      <c r="D41" s="107">
        <v>17.600000000000001</v>
      </c>
      <c r="E41" s="162"/>
      <c r="F41" s="107">
        <f>E41+'BM 01'!F41</f>
        <v>0</v>
      </c>
      <c r="G41" s="107">
        <v>163.41</v>
      </c>
      <c r="H41" s="107">
        <f>TRUNC(G41*D41,2)</f>
        <v>2876.01</v>
      </c>
      <c r="I41" s="107">
        <f>TRUNC(G41*E41,2)</f>
        <v>0</v>
      </c>
      <c r="J41" s="175">
        <f>TRUNC(G41*F41,2)</f>
        <v>0</v>
      </c>
      <c r="M41" s="86"/>
      <c r="N41" s="86"/>
    </row>
    <row r="42" spans="1:14" ht="37.5" x14ac:dyDescent="0.25">
      <c r="A42" s="178" t="s">
        <v>114</v>
      </c>
      <c r="B42" s="100" t="s">
        <v>138</v>
      </c>
      <c r="C42" s="106" t="s">
        <v>17</v>
      </c>
      <c r="D42" s="107">
        <v>556.27</v>
      </c>
      <c r="E42" s="162"/>
      <c r="F42" s="107">
        <f>E42+'BM 01'!F42</f>
        <v>0</v>
      </c>
      <c r="G42" s="107">
        <v>16.75</v>
      </c>
      <c r="H42" s="107">
        <f t="shared" ref="H42:H46" si="9">TRUNC(G42*D42,2)</f>
        <v>9317.52</v>
      </c>
      <c r="I42" s="107">
        <f t="shared" ref="I42:I46" si="10">TRUNC(G42*E42,2)</f>
        <v>0</v>
      </c>
      <c r="J42" s="175">
        <f t="shared" ref="J42:J46" si="11">TRUNC(G42*F42,2)</f>
        <v>0</v>
      </c>
      <c r="M42" s="86"/>
      <c r="N42" s="86"/>
    </row>
    <row r="43" spans="1:14" ht="25" x14ac:dyDescent="0.25">
      <c r="A43" s="178" t="s">
        <v>120</v>
      </c>
      <c r="B43" s="100" t="s">
        <v>139</v>
      </c>
      <c r="C43" s="106" t="s">
        <v>51</v>
      </c>
      <c r="D43" s="107">
        <v>27.5</v>
      </c>
      <c r="E43" s="162"/>
      <c r="F43" s="107">
        <f>E43+'BM 01'!F43</f>
        <v>0</v>
      </c>
      <c r="G43" s="107">
        <v>39.119999999999997</v>
      </c>
      <c r="H43" s="107">
        <f t="shared" si="9"/>
        <v>1075.8</v>
      </c>
      <c r="I43" s="107">
        <f t="shared" si="10"/>
        <v>0</v>
      </c>
      <c r="J43" s="175">
        <f t="shared" si="11"/>
        <v>0</v>
      </c>
      <c r="M43" s="86"/>
      <c r="N43" s="86"/>
    </row>
    <row r="44" spans="1:14" ht="25" x14ac:dyDescent="0.25">
      <c r="A44" s="178" t="s">
        <v>121</v>
      </c>
      <c r="B44" s="100" t="s">
        <v>102</v>
      </c>
      <c r="C44" s="106" t="s">
        <v>59</v>
      </c>
      <c r="D44" s="107">
        <v>5.5</v>
      </c>
      <c r="E44" s="162"/>
      <c r="F44" s="107">
        <f>E44+'BM 01'!F44</f>
        <v>0</v>
      </c>
      <c r="G44" s="107">
        <v>387.8</v>
      </c>
      <c r="H44" s="107">
        <f t="shared" si="9"/>
        <v>2132.9</v>
      </c>
      <c r="I44" s="107">
        <f t="shared" si="10"/>
        <v>0</v>
      </c>
      <c r="J44" s="175">
        <f t="shared" si="11"/>
        <v>0</v>
      </c>
      <c r="M44" s="86"/>
      <c r="N44" s="86"/>
    </row>
    <row r="45" spans="1:14" ht="25" x14ac:dyDescent="0.25">
      <c r="A45" s="178" t="s">
        <v>122</v>
      </c>
      <c r="B45" s="100" t="s">
        <v>103</v>
      </c>
      <c r="C45" s="106" t="s">
        <v>59</v>
      </c>
      <c r="D45" s="107">
        <v>5.5</v>
      </c>
      <c r="E45" s="162"/>
      <c r="F45" s="107">
        <f>E45+'BM 01'!F45</f>
        <v>0</v>
      </c>
      <c r="G45" s="107">
        <v>178.92</v>
      </c>
      <c r="H45" s="107">
        <f t="shared" si="9"/>
        <v>984.06</v>
      </c>
      <c r="I45" s="107">
        <f t="shared" si="10"/>
        <v>0</v>
      </c>
      <c r="J45" s="175">
        <f t="shared" si="11"/>
        <v>0</v>
      </c>
      <c r="M45" s="86"/>
      <c r="N45" s="86"/>
    </row>
    <row r="46" spans="1:14" ht="25" x14ac:dyDescent="0.25">
      <c r="A46" s="178" t="s">
        <v>123</v>
      </c>
      <c r="B46" s="100" t="s">
        <v>140</v>
      </c>
      <c r="C46" s="106" t="s">
        <v>51</v>
      </c>
      <c r="D46" s="107">
        <v>41.45</v>
      </c>
      <c r="E46" s="162"/>
      <c r="F46" s="107">
        <f>E46+'BM 01'!F46</f>
        <v>0</v>
      </c>
      <c r="G46" s="107">
        <v>178.65</v>
      </c>
      <c r="H46" s="107">
        <f t="shared" si="9"/>
        <v>7405.04</v>
      </c>
      <c r="I46" s="107">
        <f t="shared" si="10"/>
        <v>0</v>
      </c>
      <c r="J46" s="175">
        <f t="shared" si="11"/>
        <v>0</v>
      </c>
      <c r="M46" s="86"/>
      <c r="N46" s="86"/>
    </row>
    <row r="47" spans="1:14" ht="14" x14ac:dyDescent="0.25">
      <c r="A47" s="192" t="s">
        <v>79</v>
      </c>
      <c r="B47" s="193"/>
      <c r="C47" s="193"/>
      <c r="D47" s="193"/>
      <c r="E47" s="193"/>
      <c r="F47" s="193"/>
      <c r="G47" s="194"/>
      <c r="H47" s="108">
        <f>SUM(H41:H46)</f>
        <v>23791.33</v>
      </c>
      <c r="I47" s="108">
        <f>SUM(I41:I46)</f>
        <v>0</v>
      </c>
      <c r="J47" s="176">
        <f>SUM(J41:J46)</f>
        <v>0</v>
      </c>
      <c r="M47" s="86"/>
    </row>
    <row r="48" spans="1:14" ht="14" x14ac:dyDescent="0.25">
      <c r="A48" s="177" t="s">
        <v>124</v>
      </c>
      <c r="B48" s="195" t="s">
        <v>129</v>
      </c>
      <c r="C48" s="196"/>
      <c r="D48" s="196"/>
      <c r="E48" s="196"/>
      <c r="F48" s="196"/>
      <c r="G48" s="196"/>
      <c r="H48" s="196"/>
      <c r="I48" s="196"/>
      <c r="J48" s="197"/>
      <c r="M48" s="86"/>
    </row>
    <row r="49" spans="1:256" ht="13" x14ac:dyDescent="0.25">
      <c r="A49" s="178" t="s">
        <v>125</v>
      </c>
      <c r="B49" s="100" t="s">
        <v>141</v>
      </c>
      <c r="C49" s="106" t="s">
        <v>16</v>
      </c>
      <c r="D49" s="107">
        <v>19</v>
      </c>
      <c r="E49" s="163">
        <f>D49</f>
        <v>19</v>
      </c>
      <c r="F49" s="107">
        <f>E49+'BM 01'!F49</f>
        <v>19</v>
      </c>
      <c r="G49" s="109">
        <v>32.409999999999997</v>
      </c>
      <c r="H49" s="107">
        <f>TRUNC(G49*D49,2)</f>
        <v>615.79</v>
      </c>
      <c r="I49" s="107">
        <f>TRUNC(G49*E49,2)</f>
        <v>615.79</v>
      </c>
      <c r="J49" s="175">
        <f>TRUNC(G49*F49,2)</f>
        <v>615.79</v>
      </c>
    </row>
    <row r="50" spans="1:256" ht="13" x14ac:dyDescent="0.25">
      <c r="A50" s="178" t="s">
        <v>126</v>
      </c>
      <c r="B50" s="100" t="s">
        <v>142</v>
      </c>
      <c r="C50" s="106" t="s">
        <v>16</v>
      </c>
      <c r="D50" s="107">
        <v>7.2</v>
      </c>
      <c r="E50" s="163">
        <f t="shared" ref="E50:E55" si="12">D50</f>
        <v>7.2</v>
      </c>
      <c r="F50" s="107">
        <f>E50+'BM 01'!F50</f>
        <v>7.2</v>
      </c>
      <c r="G50" s="109">
        <v>44.03</v>
      </c>
      <c r="H50" s="107">
        <f t="shared" ref="H50:H55" si="13">TRUNC(G50*D50,2)</f>
        <v>317.01</v>
      </c>
      <c r="I50" s="107">
        <f t="shared" ref="I50:I55" si="14">TRUNC(G50*E50,2)</f>
        <v>317.01</v>
      </c>
      <c r="J50" s="175">
        <f t="shared" ref="J50:J55" si="15">TRUNC(G50*F50,2)</f>
        <v>317.01</v>
      </c>
    </row>
    <row r="51" spans="1:256" ht="13" x14ac:dyDescent="0.25">
      <c r="A51" s="178" t="s">
        <v>127</v>
      </c>
      <c r="B51" s="100" t="s">
        <v>143</v>
      </c>
      <c r="C51" s="106" t="s">
        <v>16</v>
      </c>
      <c r="D51" s="107">
        <v>12</v>
      </c>
      <c r="E51" s="163">
        <f t="shared" si="12"/>
        <v>12</v>
      </c>
      <c r="F51" s="107">
        <f>E51+'BM 01'!F51</f>
        <v>12</v>
      </c>
      <c r="G51" s="107">
        <v>56.89</v>
      </c>
      <c r="H51" s="107">
        <f t="shared" si="13"/>
        <v>682.68</v>
      </c>
      <c r="I51" s="107">
        <f t="shared" si="14"/>
        <v>682.68</v>
      </c>
      <c r="J51" s="175">
        <f t="shared" si="15"/>
        <v>682.68</v>
      </c>
    </row>
    <row r="52" spans="1:256" ht="25" x14ac:dyDescent="0.25">
      <c r="A52" s="178" t="s">
        <v>130</v>
      </c>
      <c r="B52" s="100" t="s">
        <v>144</v>
      </c>
      <c r="C52" s="106" t="s">
        <v>16</v>
      </c>
      <c r="D52" s="107">
        <v>7.2</v>
      </c>
      <c r="E52" s="163">
        <f t="shared" si="12"/>
        <v>7.2</v>
      </c>
      <c r="F52" s="107">
        <f>E52+'BM 01'!F52</f>
        <v>7.2</v>
      </c>
      <c r="G52" s="107">
        <v>43.15</v>
      </c>
      <c r="H52" s="107">
        <f t="shared" si="13"/>
        <v>310.68</v>
      </c>
      <c r="I52" s="107">
        <f t="shared" si="14"/>
        <v>310.68</v>
      </c>
      <c r="J52" s="175">
        <f t="shared" si="15"/>
        <v>310.68</v>
      </c>
    </row>
    <row r="53" spans="1:256" ht="25" x14ac:dyDescent="0.25">
      <c r="A53" s="178" t="s">
        <v>131</v>
      </c>
      <c r="B53" s="100" t="s">
        <v>145</v>
      </c>
      <c r="C53" s="106" t="s">
        <v>16</v>
      </c>
      <c r="D53" s="107">
        <v>12</v>
      </c>
      <c r="E53" s="163">
        <f t="shared" si="12"/>
        <v>12</v>
      </c>
      <c r="F53" s="107">
        <f>E53+'BM 01'!F53</f>
        <v>12</v>
      </c>
      <c r="G53" s="107">
        <v>52.06</v>
      </c>
      <c r="H53" s="107">
        <f t="shared" si="13"/>
        <v>624.72</v>
      </c>
      <c r="I53" s="107">
        <f t="shared" si="14"/>
        <v>624.72</v>
      </c>
      <c r="J53" s="175">
        <f t="shared" si="15"/>
        <v>624.72</v>
      </c>
    </row>
    <row r="54" spans="1:256" ht="25" x14ac:dyDescent="0.25">
      <c r="A54" s="178" t="s">
        <v>128</v>
      </c>
      <c r="B54" s="100" t="s">
        <v>146</v>
      </c>
      <c r="C54" s="106" t="s">
        <v>16</v>
      </c>
      <c r="D54" s="107">
        <v>12.1</v>
      </c>
      <c r="E54" s="163">
        <v>10</v>
      </c>
      <c r="F54" s="107">
        <f>E54+'BM 01'!F54</f>
        <v>10</v>
      </c>
      <c r="G54" s="107">
        <v>93.88</v>
      </c>
      <c r="H54" s="107">
        <f t="shared" si="13"/>
        <v>1135.94</v>
      </c>
      <c r="I54" s="107">
        <f t="shared" si="14"/>
        <v>938.8</v>
      </c>
      <c r="J54" s="175">
        <f t="shared" si="15"/>
        <v>938.8</v>
      </c>
    </row>
    <row r="55" spans="1:256" ht="25" x14ac:dyDescent="0.25">
      <c r="A55" s="178" t="s">
        <v>132</v>
      </c>
      <c r="B55" s="100" t="s">
        <v>147</v>
      </c>
      <c r="C55" s="106" t="s">
        <v>16</v>
      </c>
      <c r="D55" s="107">
        <v>12.1</v>
      </c>
      <c r="E55" s="163">
        <f t="shared" si="12"/>
        <v>12.1</v>
      </c>
      <c r="F55" s="107">
        <f>E55+'BM 01'!F55</f>
        <v>12.1</v>
      </c>
      <c r="G55" s="107">
        <v>86.67</v>
      </c>
      <c r="H55" s="107">
        <f t="shared" si="13"/>
        <v>1048.7</v>
      </c>
      <c r="I55" s="107">
        <f t="shared" si="14"/>
        <v>1048.7</v>
      </c>
      <c r="J55" s="175">
        <f t="shared" si="15"/>
        <v>1048.7</v>
      </c>
    </row>
    <row r="56" spans="1:256" s="1" customFormat="1" ht="14.5" x14ac:dyDescent="0.35">
      <c r="A56" s="192" t="s">
        <v>79</v>
      </c>
      <c r="B56" s="193"/>
      <c r="C56" s="193"/>
      <c r="D56" s="193"/>
      <c r="E56" s="193"/>
      <c r="F56" s="193"/>
      <c r="G56" s="194"/>
      <c r="H56" s="108">
        <f>SUM(H49:H55)</f>
        <v>4735.5200000000004</v>
      </c>
      <c r="I56" s="108">
        <f>SUM(I49:I55)</f>
        <v>4538.38</v>
      </c>
      <c r="J56" s="176">
        <f>SUM(J49:J55)</f>
        <v>4538.38</v>
      </c>
      <c r="L56" s="83"/>
    </row>
    <row r="57" spans="1:256" s="1" customFormat="1" ht="14.5" x14ac:dyDescent="0.35">
      <c r="A57" s="177" t="s">
        <v>18</v>
      </c>
      <c r="B57" s="195" t="s">
        <v>148</v>
      </c>
      <c r="C57" s="196"/>
      <c r="D57" s="196"/>
      <c r="E57" s="196"/>
      <c r="F57" s="196"/>
      <c r="G57" s="196"/>
      <c r="H57" s="196"/>
      <c r="I57" s="196"/>
      <c r="J57" s="197"/>
      <c r="K57" s="77"/>
      <c r="L57" s="82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  <c r="EL57" s="77"/>
      <c r="EM57" s="77"/>
      <c r="EN57" s="77"/>
      <c r="EO57" s="77"/>
      <c r="EP57" s="77"/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  <c r="FF57" s="77"/>
      <c r="FG57" s="77"/>
      <c r="FH57" s="77"/>
      <c r="FI57" s="77"/>
      <c r="FJ57" s="77"/>
      <c r="FK57" s="77"/>
      <c r="FL57" s="77"/>
      <c r="FM57" s="77"/>
      <c r="FN57" s="77"/>
      <c r="FO57" s="77"/>
      <c r="FP57" s="77"/>
      <c r="FQ57" s="77"/>
      <c r="FR57" s="77"/>
      <c r="FS57" s="77"/>
      <c r="FT57" s="77"/>
      <c r="FU57" s="77"/>
      <c r="FV57" s="77"/>
      <c r="FW57" s="77"/>
      <c r="FX57" s="77"/>
      <c r="FY57" s="77"/>
      <c r="FZ57" s="77"/>
      <c r="GA57" s="77"/>
      <c r="GB57" s="77"/>
      <c r="GC57" s="77"/>
      <c r="GD57" s="77"/>
      <c r="GE57" s="77"/>
      <c r="GF57" s="77"/>
      <c r="GG57" s="77"/>
      <c r="GH57" s="77"/>
      <c r="GI57" s="77"/>
      <c r="GJ57" s="77"/>
      <c r="GK57" s="77"/>
      <c r="GL57" s="77"/>
      <c r="GM57" s="77"/>
      <c r="GN57" s="77"/>
      <c r="GO57" s="77"/>
      <c r="GP57" s="77"/>
      <c r="GQ57" s="77"/>
      <c r="GR57" s="77"/>
      <c r="GS57" s="77"/>
      <c r="GT57" s="77"/>
      <c r="GU57" s="77"/>
      <c r="GV57" s="77"/>
      <c r="GW57" s="77"/>
      <c r="GX57" s="77"/>
      <c r="GY57" s="77"/>
      <c r="GZ57" s="77"/>
      <c r="HA57" s="77"/>
      <c r="HB57" s="77"/>
      <c r="HC57" s="77"/>
      <c r="HD57" s="77"/>
      <c r="HE57" s="77"/>
      <c r="HF57" s="77"/>
      <c r="HG57" s="77"/>
      <c r="HH57" s="77"/>
      <c r="HI57" s="77"/>
      <c r="HJ57" s="77"/>
      <c r="HK57" s="77"/>
      <c r="HL57" s="77"/>
      <c r="HM57" s="77"/>
      <c r="HN57" s="77"/>
      <c r="HO57" s="77"/>
      <c r="HP57" s="77"/>
      <c r="HQ57" s="77"/>
      <c r="HR57" s="77"/>
      <c r="HS57" s="77"/>
      <c r="HT57" s="77"/>
      <c r="HU57" s="77"/>
      <c r="HV57" s="77"/>
      <c r="HW57" s="77"/>
      <c r="HX57" s="77"/>
      <c r="HY57" s="77"/>
      <c r="HZ57" s="77"/>
      <c r="IA57" s="77"/>
      <c r="IB57" s="77"/>
      <c r="IC57" s="77"/>
      <c r="ID57" s="77"/>
      <c r="IE57" s="77"/>
      <c r="IF57" s="77"/>
      <c r="IG57" s="77"/>
      <c r="IH57" s="77"/>
      <c r="II57" s="77"/>
      <c r="IJ57" s="77"/>
      <c r="IK57" s="77"/>
      <c r="IL57" s="77"/>
      <c r="IM57" s="77"/>
      <c r="IN57" s="77"/>
      <c r="IO57" s="77"/>
      <c r="IP57" s="77"/>
      <c r="IQ57" s="77"/>
      <c r="IR57" s="77"/>
      <c r="IS57" s="77"/>
      <c r="IT57" s="77"/>
      <c r="IU57" s="77"/>
      <c r="IV57" s="77"/>
    </row>
    <row r="58" spans="1:256" ht="50" x14ac:dyDescent="0.25">
      <c r="A58" s="178" t="s">
        <v>19</v>
      </c>
      <c r="B58" s="100" t="s">
        <v>149</v>
      </c>
      <c r="C58" s="106" t="s">
        <v>51</v>
      </c>
      <c r="D58" s="107">
        <v>507.27</v>
      </c>
      <c r="E58" s="162">
        <v>350</v>
      </c>
      <c r="F58" s="107">
        <f>E58+'BM 01'!F58</f>
        <v>400.72699999999998</v>
      </c>
      <c r="G58" s="107">
        <v>67.02</v>
      </c>
      <c r="H58" s="107">
        <f>TRUNC(G58*D58,2)</f>
        <v>33997.230000000003</v>
      </c>
      <c r="I58" s="107">
        <f>TRUNC(G58*E58,2)</f>
        <v>23457</v>
      </c>
      <c r="J58" s="175">
        <f>TRUNC(G58*F58,2)</f>
        <v>26856.720000000001</v>
      </c>
    </row>
    <row r="59" spans="1:256" ht="25" x14ac:dyDescent="0.25">
      <c r="A59" s="178" t="s">
        <v>20</v>
      </c>
      <c r="B59" s="100" t="s">
        <v>150</v>
      </c>
      <c r="C59" s="106" t="s">
        <v>51</v>
      </c>
      <c r="D59" s="107">
        <v>30.95</v>
      </c>
      <c r="E59" s="163"/>
      <c r="F59" s="107">
        <f>E59+'BM 01'!F59</f>
        <v>0</v>
      </c>
      <c r="G59" s="107">
        <v>76.58</v>
      </c>
      <c r="H59" s="107">
        <f t="shared" ref="H59:H60" si="16">TRUNC(G59*D59,2)</f>
        <v>2370.15</v>
      </c>
      <c r="I59" s="107">
        <f t="shared" ref="I59:I60" si="17">TRUNC(G59*E59,2)</f>
        <v>0</v>
      </c>
      <c r="J59" s="175">
        <f t="shared" ref="J59:J60" si="18">TRUNC(G59*F59,2)</f>
        <v>0</v>
      </c>
    </row>
    <row r="60" spans="1:256" ht="62.5" x14ac:dyDescent="0.25">
      <c r="A60" s="178" t="s">
        <v>21</v>
      </c>
      <c r="B60" s="100" t="s">
        <v>151</v>
      </c>
      <c r="C60" s="106" t="s">
        <v>16</v>
      </c>
      <c r="D60" s="107">
        <v>37.590000000000003</v>
      </c>
      <c r="E60" s="163"/>
      <c r="F60" s="107">
        <f>E60+'BM 01'!F60</f>
        <v>0</v>
      </c>
      <c r="G60" s="107">
        <v>243.49</v>
      </c>
      <c r="H60" s="107">
        <f t="shared" si="16"/>
        <v>9152.7800000000007</v>
      </c>
      <c r="I60" s="107">
        <f t="shared" si="17"/>
        <v>0</v>
      </c>
      <c r="J60" s="175">
        <f t="shared" si="18"/>
        <v>0</v>
      </c>
    </row>
    <row r="61" spans="1:256" s="1" customFormat="1" ht="14.5" x14ac:dyDescent="0.35">
      <c r="A61" s="192" t="s">
        <v>79</v>
      </c>
      <c r="B61" s="193"/>
      <c r="C61" s="193"/>
      <c r="D61" s="193"/>
      <c r="E61" s="193"/>
      <c r="F61" s="193"/>
      <c r="G61" s="194"/>
      <c r="H61" s="108">
        <f>SUM(H58:H60)</f>
        <v>45520.160000000003</v>
      </c>
      <c r="I61" s="108">
        <f>SUM(I58:I60)</f>
        <v>23457</v>
      </c>
      <c r="J61" s="176">
        <f>SUM(J58:J60)</f>
        <v>26856.720000000001</v>
      </c>
      <c r="L61" s="83"/>
    </row>
    <row r="62" spans="1:256" s="1" customFormat="1" ht="14.5" x14ac:dyDescent="0.35">
      <c r="A62" s="177" t="s">
        <v>22</v>
      </c>
      <c r="B62" s="195" t="s">
        <v>152</v>
      </c>
      <c r="C62" s="196"/>
      <c r="D62" s="196"/>
      <c r="E62" s="196"/>
      <c r="F62" s="196"/>
      <c r="G62" s="196"/>
      <c r="H62" s="196"/>
      <c r="I62" s="196"/>
      <c r="J62" s="197"/>
      <c r="K62" s="77"/>
      <c r="L62" s="82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7"/>
      <c r="DF62" s="77"/>
      <c r="DG62" s="77"/>
      <c r="DH62" s="77"/>
      <c r="DI62" s="77"/>
      <c r="DJ62" s="77"/>
      <c r="DK62" s="77"/>
      <c r="DL62" s="77"/>
      <c r="DM62" s="77"/>
      <c r="DN62" s="77"/>
      <c r="DO62" s="77"/>
      <c r="DP62" s="77"/>
      <c r="DQ62" s="77"/>
      <c r="DR62" s="77"/>
      <c r="DS62" s="77"/>
      <c r="DT62" s="77"/>
      <c r="DU62" s="77"/>
      <c r="DV62" s="77"/>
      <c r="DW62" s="77"/>
      <c r="DX62" s="77"/>
      <c r="DY62" s="77"/>
      <c r="DZ62" s="77"/>
      <c r="EA62" s="77"/>
      <c r="EB62" s="77"/>
      <c r="EC62" s="77"/>
      <c r="ED62" s="77"/>
      <c r="EE62" s="77"/>
      <c r="EF62" s="77"/>
      <c r="EG62" s="77"/>
      <c r="EH62" s="77"/>
      <c r="EI62" s="77"/>
      <c r="EJ62" s="77"/>
      <c r="EK62" s="77"/>
      <c r="EL62" s="77"/>
      <c r="EM62" s="77"/>
      <c r="EN62" s="77"/>
      <c r="EO62" s="77"/>
      <c r="EP62" s="77"/>
      <c r="EQ62" s="77"/>
      <c r="ER62" s="77"/>
      <c r="ES62" s="77"/>
      <c r="ET62" s="77"/>
      <c r="EU62" s="77"/>
      <c r="EV62" s="77"/>
      <c r="EW62" s="77"/>
      <c r="EX62" s="77"/>
      <c r="EY62" s="77"/>
      <c r="EZ62" s="77"/>
      <c r="FA62" s="77"/>
      <c r="FB62" s="77"/>
      <c r="FC62" s="77"/>
      <c r="FD62" s="77"/>
      <c r="FE62" s="77"/>
      <c r="FF62" s="77"/>
      <c r="FG62" s="77"/>
      <c r="FH62" s="77"/>
      <c r="FI62" s="77"/>
      <c r="FJ62" s="77"/>
      <c r="FK62" s="77"/>
      <c r="FL62" s="77"/>
      <c r="FM62" s="77"/>
      <c r="FN62" s="77"/>
      <c r="FO62" s="77"/>
      <c r="FP62" s="77"/>
      <c r="FQ62" s="77"/>
      <c r="FR62" s="77"/>
      <c r="FS62" s="77"/>
      <c r="FT62" s="77"/>
      <c r="FU62" s="77"/>
      <c r="FV62" s="77"/>
      <c r="FW62" s="77"/>
      <c r="FX62" s="77"/>
      <c r="FY62" s="77"/>
      <c r="FZ62" s="77"/>
      <c r="GA62" s="77"/>
      <c r="GB62" s="77"/>
      <c r="GC62" s="77"/>
      <c r="GD62" s="77"/>
      <c r="GE62" s="77"/>
      <c r="GF62" s="77"/>
      <c r="GG62" s="77"/>
      <c r="GH62" s="77"/>
      <c r="GI62" s="77"/>
      <c r="GJ62" s="77"/>
      <c r="GK62" s="77"/>
      <c r="GL62" s="77"/>
      <c r="GM62" s="77"/>
      <c r="GN62" s="77"/>
      <c r="GO62" s="77"/>
      <c r="GP62" s="77"/>
      <c r="GQ62" s="77"/>
      <c r="GR62" s="77"/>
      <c r="GS62" s="77"/>
      <c r="GT62" s="77"/>
      <c r="GU62" s="77"/>
      <c r="GV62" s="77"/>
      <c r="GW62" s="77"/>
      <c r="GX62" s="77"/>
      <c r="GY62" s="77"/>
      <c r="GZ62" s="77"/>
      <c r="HA62" s="77"/>
      <c r="HB62" s="77"/>
      <c r="HC62" s="77"/>
      <c r="HD62" s="77"/>
      <c r="HE62" s="77"/>
      <c r="HF62" s="77"/>
      <c r="HG62" s="77"/>
      <c r="HH62" s="77"/>
      <c r="HI62" s="77"/>
      <c r="HJ62" s="77"/>
      <c r="HK62" s="77"/>
      <c r="HL62" s="77"/>
      <c r="HM62" s="77"/>
      <c r="HN62" s="77"/>
      <c r="HO62" s="77"/>
      <c r="HP62" s="77"/>
      <c r="HQ62" s="77"/>
      <c r="HR62" s="77"/>
      <c r="HS62" s="77"/>
      <c r="HT62" s="77"/>
      <c r="HU62" s="77"/>
      <c r="HV62" s="77"/>
      <c r="HW62" s="77"/>
      <c r="HX62" s="77"/>
      <c r="HY62" s="77"/>
      <c r="HZ62" s="77"/>
      <c r="IA62" s="77"/>
      <c r="IB62" s="77"/>
      <c r="IC62" s="77"/>
      <c r="ID62" s="77"/>
      <c r="IE62" s="77"/>
      <c r="IF62" s="77"/>
      <c r="IG62" s="77"/>
      <c r="IH62" s="77"/>
      <c r="II62" s="77"/>
      <c r="IJ62" s="77"/>
      <c r="IK62" s="77"/>
      <c r="IL62" s="77"/>
      <c r="IM62" s="77"/>
      <c r="IN62" s="77"/>
      <c r="IO62" s="77"/>
      <c r="IP62" s="77"/>
      <c r="IQ62" s="77"/>
      <c r="IR62" s="77"/>
      <c r="IS62" s="77"/>
      <c r="IT62" s="77"/>
      <c r="IU62" s="77"/>
      <c r="IV62" s="77"/>
    </row>
    <row r="63" spans="1:256" ht="37.5" x14ac:dyDescent="0.25">
      <c r="A63" s="178" t="s">
        <v>23</v>
      </c>
      <c r="B63" s="100" t="s">
        <v>153</v>
      </c>
      <c r="C63" s="106" t="s">
        <v>160</v>
      </c>
      <c r="D63" s="107">
        <v>2</v>
      </c>
      <c r="E63" s="163"/>
      <c r="F63" s="107">
        <f>E63+'BM 01'!F63</f>
        <v>0</v>
      </c>
      <c r="G63" s="107">
        <v>1447.06</v>
      </c>
      <c r="H63" s="107">
        <f>TRUNC(G63*D63,2)</f>
        <v>2894.12</v>
      </c>
      <c r="I63" s="107">
        <f>TRUNC(G63*E63,2)</f>
        <v>0</v>
      </c>
      <c r="J63" s="175">
        <f>TRUNC(G63*F63,2)</f>
        <v>0</v>
      </c>
    </row>
    <row r="64" spans="1:256" ht="37.5" x14ac:dyDescent="0.25">
      <c r="A64" s="178" t="s">
        <v>24</v>
      </c>
      <c r="B64" s="100" t="s">
        <v>154</v>
      </c>
      <c r="C64" s="106" t="s">
        <v>51</v>
      </c>
      <c r="D64" s="107">
        <v>234.03</v>
      </c>
      <c r="E64" s="163"/>
      <c r="F64" s="107">
        <f>E64+'BM 01'!F64</f>
        <v>0</v>
      </c>
      <c r="G64" s="107">
        <v>18.86</v>
      </c>
      <c r="H64" s="107">
        <f t="shared" ref="H64:H69" si="19">TRUNC(G64*D64,2)</f>
        <v>4413.8</v>
      </c>
      <c r="I64" s="107">
        <f t="shared" ref="I64:I69" si="20">TRUNC(G64*E64,2)</f>
        <v>0</v>
      </c>
      <c r="J64" s="175">
        <f t="shared" ref="J64:J69" si="21">TRUNC(G64*F64,2)</f>
        <v>0</v>
      </c>
    </row>
    <row r="65" spans="1:256" ht="37.5" x14ac:dyDescent="0.25">
      <c r="A65" s="178" t="s">
        <v>25</v>
      </c>
      <c r="B65" s="100" t="s">
        <v>155</v>
      </c>
      <c r="C65" s="106" t="s">
        <v>51</v>
      </c>
      <c r="D65" s="107">
        <v>224.24</v>
      </c>
      <c r="E65" s="163"/>
      <c r="F65" s="107">
        <f>E65+'BM 01'!F65</f>
        <v>0</v>
      </c>
      <c r="G65" s="107">
        <v>61.96</v>
      </c>
      <c r="H65" s="107">
        <f t="shared" si="19"/>
        <v>13893.91</v>
      </c>
      <c r="I65" s="107">
        <f t="shared" si="20"/>
        <v>0</v>
      </c>
      <c r="J65" s="175">
        <f t="shared" si="21"/>
        <v>0</v>
      </c>
    </row>
    <row r="66" spans="1:256" ht="13" x14ac:dyDescent="0.25">
      <c r="A66" s="178" t="s">
        <v>26</v>
      </c>
      <c r="B66" s="100" t="s">
        <v>156</v>
      </c>
      <c r="C66" s="106" t="s">
        <v>53</v>
      </c>
      <c r="D66" s="107">
        <v>94.61</v>
      </c>
      <c r="E66" s="163"/>
      <c r="F66" s="107">
        <f>E66+'BM 01'!F66</f>
        <v>0</v>
      </c>
      <c r="G66" s="107">
        <v>38.39</v>
      </c>
      <c r="H66" s="107">
        <f t="shared" si="19"/>
        <v>3632.07</v>
      </c>
      <c r="I66" s="107">
        <f t="shared" si="20"/>
        <v>0</v>
      </c>
      <c r="J66" s="175">
        <f t="shared" si="21"/>
        <v>0</v>
      </c>
    </row>
    <row r="67" spans="1:256" ht="25" x14ac:dyDescent="0.25">
      <c r="A67" s="178" t="s">
        <v>27</v>
      </c>
      <c r="B67" s="100" t="s">
        <v>157</v>
      </c>
      <c r="C67" s="106" t="s">
        <v>16</v>
      </c>
      <c r="D67" s="107">
        <v>49.68</v>
      </c>
      <c r="E67" s="163"/>
      <c r="F67" s="107">
        <f>E67+'BM 01'!F67</f>
        <v>0</v>
      </c>
      <c r="G67" s="107">
        <v>169.31</v>
      </c>
      <c r="H67" s="107">
        <f t="shared" si="19"/>
        <v>8411.32</v>
      </c>
      <c r="I67" s="107">
        <f t="shared" si="20"/>
        <v>0</v>
      </c>
      <c r="J67" s="175">
        <f t="shared" si="21"/>
        <v>0</v>
      </c>
    </row>
    <row r="68" spans="1:256" ht="13" x14ac:dyDescent="0.25">
      <c r="A68" s="178" t="s">
        <v>28</v>
      </c>
      <c r="B68" s="100" t="s">
        <v>158</v>
      </c>
      <c r="C68" s="106" t="s">
        <v>51</v>
      </c>
      <c r="D68" s="107">
        <v>231.99</v>
      </c>
      <c r="E68" s="163"/>
      <c r="F68" s="107">
        <f>E68+'BM 01'!F68</f>
        <v>0</v>
      </c>
      <c r="G68" s="107">
        <v>34.46</v>
      </c>
      <c r="H68" s="107">
        <f t="shared" si="19"/>
        <v>7994.37</v>
      </c>
      <c r="I68" s="107">
        <f t="shared" si="20"/>
        <v>0</v>
      </c>
      <c r="J68" s="175">
        <f t="shared" si="21"/>
        <v>0</v>
      </c>
    </row>
    <row r="69" spans="1:256" ht="13" x14ac:dyDescent="0.25">
      <c r="A69" s="178" t="s">
        <v>29</v>
      </c>
      <c r="B69" s="100" t="s">
        <v>159</v>
      </c>
      <c r="C69" s="106" t="s">
        <v>16</v>
      </c>
      <c r="D69" s="107">
        <v>264.29000000000002</v>
      </c>
      <c r="E69" s="163"/>
      <c r="F69" s="107">
        <f>E69+'BM 01'!F69</f>
        <v>0</v>
      </c>
      <c r="G69" s="107">
        <v>2.75</v>
      </c>
      <c r="H69" s="107">
        <f t="shared" si="19"/>
        <v>726.79</v>
      </c>
      <c r="I69" s="107">
        <f t="shared" si="20"/>
        <v>0</v>
      </c>
      <c r="J69" s="175">
        <f t="shared" si="21"/>
        <v>0</v>
      </c>
    </row>
    <row r="70" spans="1:256" s="1" customFormat="1" ht="14.5" x14ac:dyDescent="0.35">
      <c r="A70" s="192" t="s">
        <v>79</v>
      </c>
      <c r="B70" s="193"/>
      <c r="C70" s="193"/>
      <c r="D70" s="193"/>
      <c r="E70" s="193"/>
      <c r="F70" s="193"/>
      <c r="G70" s="194"/>
      <c r="H70" s="108">
        <f>SUM(H63:H69)</f>
        <v>41966.380000000005</v>
      </c>
      <c r="I70" s="108">
        <f>SUM(I63:I69)</f>
        <v>0</v>
      </c>
      <c r="J70" s="176">
        <f>SUM(J63:J69)</f>
        <v>0</v>
      </c>
      <c r="L70" s="83"/>
    </row>
    <row r="71" spans="1:256" s="1" customFormat="1" ht="14.5" x14ac:dyDescent="0.35">
      <c r="A71" s="177" t="s">
        <v>30</v>
      </c>
      <c r="B71" s="195" t="s">
        <v>168</v>
      </c>
      <c r="C71" s="196"/>
      <c r="D71" s="196"/>
      <c r="E71" s="196"/>
      <c r="F71" s="196"/>
      <c r="G71" s="196"/>
      <c r="H71" s="196"/>
      <c r="I71" s="196"/>
      <c r="J71" s="197"/>
      <c r="K71" s="77"/>
      <c r="L71" s="82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/>
      <c r="BY71" s="77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  <c r="CK71" s="77"/>
      <c r="CL71" s="77"/>
      <c r="CM71" s="77"/>
      <c r="CN71" s="77"/>
      <c r="CO71" s="77"/>
      <c r="CP71" s="77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7"/>
      <c r="DF71" s="77"/>
      <c r="DG71" s="77"/>
      <c r="DH71" s="77"/>
      <c r="DI71" s="77"/>
      <c r="DJ71" s="77"/>
      <c r="DK71" s="77"/>
      <c r="DL71" s="77"/>
      <c r="DM71" s="77"/>
      <c r="DN71" s="77"/>
      <c r="DO71" s="77"/>
      <c r="DP71" s="77"/>
      <c r="DQ71" s="77"/>
      <c r="DR71" s="77"/>
      <c r="DS71" s="77"/>
      <c r="DT71" s="77"/>
      <c r="DU71" s="77"/>
      <c r="DV71" s="77"/>
      <c r="DW71" s="77"/>
      <c r="DX71" s="77"/>
      <c r="DY71" s="77"/>
      <c r="DZ71" s="77"/>
      <c r="EA71" s="77"/>
      <c r="EB71" s="77"/>
      <c r="EC71" s="77"/>
      <c r="ED71" s="77"/>
      <c r="EE71" s="77"/>
      <c r="EF71" s="77"/>
      <c r="EG71" s="77"/>
      <c r="EH71" s="77"/>
      <c r="EI71" s="77"/>
      <c r="EJ71" s="77"/>
      <c r="EK71" s="77"/>
      <c r="EL71" s="77"/>
      <c r="EM71" s="77"/>
      <c r="EN71" s="77"/>
      <c r="EO71" s="77"/>
      <c r="EP71" s="77"/>
      <c r="EQ71" s="77"/>
      <c r="ER71" s="77"/>
      <c r="ES71" s="77"/>
      <c r="ET71" s="77"/>
      <c r="EU71" s="77"/>
      <c r="EV71" s="77"/>
      <c r="EW71" s="77"/>
      <c r="EX71" s="77"/>
      <c r="EY71" s="77"/>
      <c r="EZ71" s="77"/>
      <c r="FA71" s="77"/>
      <c r="FB71" s="77"/>
      <c r="FC71" s="77"/>
      <c r="FD71" s="77"/>
      <c r="FE71" s="77"/>
      <c r="FF71" s="77"/>
      <c r="FG71" s="77"/>
      <c r="FH71" s="77"/>
      <c r="FI71" s="77"/>
      <c r="FJ71" s="77"/>
      <c r="FK71" s="77"/>
      <c r="FL71" s="77"/>
      <c r="FM71" s="77"/>
      <c r="FN71" s="77"/>
      <c r="FO71" s="77"/>
      <c r="FP71" s="77"/>
      <c r="FQ71" s="77"/>
      <c r="FR71" s="77"/>
      <c r="FS71" s="77"/>
      <c r="FT71" s="77"/>
      <c r="FU71" s="77"/>
      <c r="FV71" s="77"/>
      <c r="FW71" s="77"/>
      <c r="FX71" s="77"/>
      <c r="FY71" s="77"/>
      <c r="FZ71" s="77"/>
      <c r="GA71" s="77"/>
      <c r="GB71" s="77"/>
      <c r="GC71" s="77"/>
      <c r="GD71" s="77"/>
      <c r="GE71" s="77"/>
      <c r="GF71" s="77"/>
      <c r="GG71" s="77"/>
      <c r="GH71" s="77"/>
      <c r="GI71" s="77"/>
      <c r="GJ71" s="77"/>
      <c r="GK71" s="77"/>
      <c r="GL71" s="77"/>
      <c r="GM71" s="77"/>
      <c r="GN71" s="77"/>
      <c r="GO71" s="77"/>
      <c r="GP71" s="77"/>
      <c r="GQ71" s="77"/>
      <c r="GR71" s="77"/>
      <c r="GS71" s="77"/>
      <c r="GT71" s="77"/>
      <c r="GU71" s="77"/>
      <c r="GV71" s="77"/>
      <c r="GW71" s="77"/>
      <c r="GX71" s="77"/>
      <c r="GY71" s="77"/>
      <c r="GZ71" s="77"/>
      <c r="HA71" s="77"/>
      <c r="HB71" s="77"/>
      <c r="HC71" s="77"/>
      <c r="HD71" s="77"/>
      <c r="HE71" s="77"/>
      <c r="HF71" s="77"/>
      <c r="HG71" s="77"/>
      <c r="HH71" s="77"/>
      <c r="HI71" s="77"/>
      <c r="HJ71" s="77"/>
      <c r="HK71" s="77"/>
      <c r="HL71" s="77"/>
      <c r="HM71" s="77"/>
      <c r="HN71" s="77"/>
      <c r="HO71" s="77"/>
      <c r="HP71" s="77"/>
      <c r="HQ71" s="77"/>
      <c r="HR71" s="77"/>
      <c r="HS71" s="77"/>
      <c r="HT71" s="77"/>
      <c r="HU71" s="77"/>
      <c r="HV71" s="77"/>
      <c r="HW71" s="77"/>
      <c r="HX71" s="77"/>
      <c r="HY71" s="77"/>
      <c r="HZ71" s="77"/>
      <c r="IA71" s="77"/>
      <c r="IB71" s="77"/>
      <c r="IC71" s="77"/>
      <c r="ID71" s="77"/>
      <c r="IE71" s="77"/>
      <c r="IF71" s="77"/>
      <c r="IG71" s="77"/>
      <c r="IH71" s="77"/>
      <c r="II71" s="77"/>
      <c r="IJ71" s="77"/>
      <c r="IK71" s="77"/>
      <c r="IL71" s="77"/>
      <c r="IM71" s="77"/>
      <c r="IN71" s="77"/>
      <c r="IO71" s="77"/>
      <c r="IP71" s="77"/>
      <c r="IQ71" s="77"/>
      <c r="IR71" s="77"/>
      <c r="IS71" s="77"/>
      <c r="IT71" s="77"/>
      <c r="IU71" s="77"/>
      <c r="IV71" s="77"/>
    </row>
    <row r="72" spans="1:256" s="1" customFormat="1" ht="14.5" x14ac:dyDescent="0.35">
      <c r="A72" s="177" t="s">
        <v>169</v>
      </c>
      <c r="B72" s="195" t="s">
        <v>172</v>
      </c>
      <c r="C72" s="196"/>
      <c r="D72" s="196"/>
      <c r="E72" s="196"/>
      <c r="F72" s="196"/>
      <c r="G72" s="196"/>
      <c r="H72" s="196"/>
      <c r="I72" s="196"/>
      <c r="J72" s="197"/>
      <c r="K72" s="77"/>
      <c r="L72" s="82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CN72" s="77"/>
      <c r="CO72" s="77"/>
      <c r="CP72" s="77"/>
      <c r="CQ72" s="77"/>
      <c r="CR72" s="77"/>
      <c r="CS72" s="77"/>
      <c r="CT72" s="77"/>
      <c r="CU72" s="77"/>
      <c r="CV72" s="77"/>
      <c r="CW72" s="77"/>
      <c r="CX72" s="77"/>
      <c r="CY72" s="77"/>
      <c r="CZ72" s="77"/>
      <c r="DA72" s="77"/>
      <c r="DB72" s="77"/>
      <c r="DC72" s="77"/>
      <c r="DD72" s="77"/>
      <c r="DE72" s="77"/>
      <c r="DF72" s="77"/>
      <c r="DG72" s="77"/>
      <c r="DH72" s="77"/>
      <c r="DI72" s="77"/>
      <c r="DJ72" s="77"/>
      <c r="DK72" s="77"/>
      <c r="DL72" s="77"/>
      <c r="DM72" s="77"/>
      <c r="DN72" s="77"/>
      <c r="DO72" s="77"/>
      <c r="DP72" s="77"/>
      <c r="DQ72" s="77"/>
      <c r="DR72" s="77"/>
      <c r="DS72" s="77"/>
      <c r="DT72" s="77"/>
      <c r="DU72" s="77"/>
      <c r="DV72" s="77"/>
      <c r="DW72" s="77"/>
      <c r="DX72" s="77"/>
      <c r="DY72" s="77"/>
      <c r="DZ72" s="77"/>
      <c r="EA72" s="77"/>
      <c r="EB72" s="77"/>
      <c r="EC72" s="77"/>
      <c r="ED72" s="77"/>
      <c r="EE72" s="77"/>
      <c r="EF72" s="77"/>
      <c r="EG72" s="77"/>
      <c r="EH72" s="77"/>
      <c r="EI72" s="77"/>
      <c r="EJ72" s="77"/>
      <c r="EK72" s="77"/>
      <c r="EL72" s="77"/>
      <c r="EM72" s="77"/>
      <c r="EN72" s="77"/>
      <c r="EO72" s="77"/>
      <c r="EP72" s="77"/>
      <c r="EQ72" s="77"/>
      <c r="ER72" s="77"/>
      <c r="ES72" s="77"/>
      <c r="ET72" s="77"/>
      <c r="EU72" s="77"/>
      <c r="EV72" s="77"/>
      <c r="EW72" s="77"/>
      <c r="EX72" s="77"/>
      <c r="EY72" s="77"/>
      <c r="EZ72" s="77"/>
      <c r="FA72" s="77"/>
      <c r="FB72" s="77"/>
      <c r="FC72" s="77"/>
      <c r="FD72" s="77"/>
      <c r="FE72" s="77"/>
      <c r="FF72" s="77"/>
      <c r="FG72" s="77"/>
      <c r="FH72" s="77"/>
      <c r="FI72" s="77"/>
      <c r="FJ72" s="77"/>
      <c r="FK72" s="77"/>
      <c r="FL72" s="77"/>
      <c r="FM72" s="77"/>
      <c r="FN72" s="77"/>
      <c r="FO72" s="77"/>
      <c r="FP72" s="77"/>
      <c r="FQ72" s="77"/>
      <c r="FR72" s="77"/>
      <c r="FS72" s="77"/>
      <c r="FT72" s="77"/>
      <c r="FU72" s="77"/>
      <c r="FV72" s="77"/>
      <c r="FW72" s="77"/>
      <c r="FX72" s="77"/>
      <c r="FY72" s="77"/>
      <c r="FZ72" s="77"/>
      <c r="GA72" s="77"/>
      <c r="GB72" s="77"/>
      <c r="GC72" s="77"/>
      <c r="GD72" s="77"/>
      <c r="GE72" s="77"/>
      <c r="GF72" s="77"/>
      <c r="GG72" s="77"/>
      <c r="GH72" s="77"/>
      <c r="GI72" s="77"/>
      <c r="GJ72" s="77"/>
      <c r="GK72" s="77"/>
      <c r="GL72" s="77"/>
      <c r="GM72" s="77"/>
      <c r="GN72" s="77"/>
      <c r="GO72" s="77"/>
      <c r="GP72" s="77"/>
      <c r="GQ72" s="77"/>
      <c r="GR72" s="77"/>
      <c r="GS72" s="77"/>
      <c r="GT72" s="77"/>
      <c r="GU72" s="77"/>
      <c r="GV72" s="77"/>
      <c r="GW72" s="77"/>
      <c r="GX72" s="77"/>
      <c r="GY72" s="77"/>
      <c r="GZ72" s="77"/>
      <c r="HA72" s="77"/>
      <c r="HB72" s="77"/>
      <c r="HC72" s="77"/>
      <c r="HD72" s="77"/>
      <c r="HE72" s="77"/>
      <c r="HF72" s="77"/>
      <c r="HG72" s="77"/>
      <c r="HH72" s="77"/>
      <c r="HI72" s="77"/>
      <c r="HJ72" s="77"/>
      <c r="HK72" s="77"/>
      <c r="HL72" s="77"/>
      <c r="HM72" s="77"/>
      <c r="HN72" s="77"/>
      <c r="HO72" s="77"/>
      <c r="HP72" s="77"/>
      <c r="HQ72" s="77"/>
      <c r="HR72" s="77"/>
      <c r="HS72" s="77"/>
      <c r="HT72" s="77"/>
      <c r="HU72" s="77"/>
      <c r="HV72" s="77"/>
      <c r="HW72" s="77"/>
      <c r="HX72" s="77"/>
      <c r="HY72" s="77"/>
      <c r="HZ72" s="77"/>
      <c r="IA72" s="77"/>
      <c r="IB72" s="77"/>
      <c r="IC72" s="77"/>
      <c r="ID72" s="77"/>
      <c r="IE72" s="77"/>
      <c r="IF72" s="77"/>
      <c r="IG72" s="77"/>
      <c r="IH72" s="77"/>
      <c r="II72" s="77"/>
      <c r="IJ72" s="77"/>
      <c r="IK72" s="77"/>
      <c r="IL72" s="77"/>
      <c r="IM72" s="77"/>
      <c r="IN72" s="77"/>
      <c r="IO72" s="77"/>
      <c r="IP72" s="77"/>
      <c r="IQ72" s="77"/>
      <c r="IR72" s="77"/>
      <c r="IS72" s="77"/>
      <c r="IT72" s="77"/>
      <c r="IU72" s="77"/>
      <c r="IV72" s="77"/>
    </row>
    <row r="73" spans="1:256" ht="25" x14ac:dyDescent="0.25">
      <c r="A73" s="178" t="s">
        <v>170</v>
      </c>
      <c r="B73" s="100" t="s">
        <v>177</v>
      </c>
      <c r="C73" s="106" t="s">
        <v>51</v>
      </c>
      <c r="D73" s="107">
        <v>499.03</v>
      </c>
      <c r="E73" s="163"/>
      <c r="F73" s="107">
        <f>E73+'BM 01'!F73</f>
        <v>0</v>
      </c>
      <c r="G73" s="107">
        <v>53.66</v>
      </c>
      <c r="H73" s="107">
        <f>TRUNC(G73*D73,2)</f>
        <v>26777.94</v>
      </c>
      <c r="I73" s="107">
        <f>TRUNC(G73*E73,2)</f>
        <v>0</v>
      </c>
      <c r="J73" s="175">
        <f>TRUNC(G73*F73,2)</f>
        <v>0</v>
      </c>
    </row>
    <row r="74" spans="1:256" ht="13" x14ac:dyDescent="0.25">
      <c r="A74" s="178" t="s">
        <v>171</v>
      </c>
      <c r="B74" s="100" t="s">
        <v>178</v>
      </c>
      <c r="C74" s="106" t="s">
        <v>51</v>
      </c>
      <c r="D74" s="107">
        <v>134.54</v>
      </c>
      <c r="E74" s="163"/>
      <c r="F74" s="107">
        <f>E74+'BM 01'!F74</f>
        <v>0</v>
      </c>
      <c r="G74" s="107">
        <v>14.05</v>
      </c>
      <c r="H74" s="107">
        <f t="shared" ref="H74:H78" si="22">TRUNC(G74*D74,2)</f>
        <v>1890.28</v>
      </c>
      <c r="I74" s="107">
        <f t="shared" ref="I74:I78" si="23">TRUNC(G74*E74,2)</f>
        <v>0</v>
      </c>
      <c r="J74" s="175">
        <f t="shared" ref="J74:J78" si="24">TRUNC(G74*F74,2)</f>
        <v>0</v>
      </c>
    </row>
    <row r="75" spans="1:256" ht="37.5" x14ac:dyDescent="0.25">
      <c r="A75" s="178" t="s">
        <v>173</v>
      </c>
      <c r="B75" s="100" t="s">
        <v>179</v>
      </c>
      <c r="C75" s="106" t="s">
        <v>51</v>
      </c>
      <c r="D75" s="107">
        <v>8.58</v>
      </c>
      <c r="E75" s="163"/>
      <c r="F75" s="107">
        <f>E75+'BM 01'!F75</f>
        <v>0</v>
      </c>
      <c r="G75" s="107">
        <v>87.1</v>
      </c>
      <c r="H75" s="107">
        <f t="shared" si="22"/>
        <v>747.31</v>
      </c>
      <c r="I75" s="107">
        <f t="shared" si="23"/>
        <v>0</v>
      </c>
      <c r="J75" s="175">
        <f t="shared" si="24"/>
        <v>0</v>
      </c>
    </row>
    <row r="76" spans="1:256" ht="37.5" x14ac:dyDescent="0.25">
      <c r="A76" s="178" t="s">
        <v>174</v>
      </c>
      <c r="B76" s="100" t="s">
        <v>180</v>
      </c>
      <c r="C76" s="106" t="s">
        <v>51</v>
      </c>
      <c r="D76" s="107">
        <v>16.670000000000002</v>
      </c>
      <c r="E76" s="163"/>
      <c r="F76" s="107">
        <f>E76+'BM 01'!F76</f>
        <v>0</v>
      </c>
      <c r="G76" s="107">
        <v>93.18</v>
      </c>
      <c r="H76" s="107">
        <f t="shared" si="22"/>
        <v>1553.31</v>
      </c>
      <c r="I76" s="107">
        <f t="shared" si="23"/>
        <v>0</v>
      </c>
      <c r="J76" s="175">
        <f t="shared" si="24"/>
        <v>0</v>
      </c>
    </row>
    <row r="77" spans="1:256" ht="25" x14ac:dyDescent="0.25">
      <c r="A77" s="178" t="s">
        <v>175</v>
      </c>
      <c r="B77" s="100" t="s">
        <v>181</v>
      </c>
      <c r="C77" s="106" t="s">
        <v>78</v>
      </c>
      <c r="D77" s="107">
        <v>3</v>
      </c>
      <c r="E77" s="163"/>
      <c r="F77" s="107">
        <f>E77+'BM 01'!F77</f>
        <v>0</v>
      </c>
      <c r="G77" s="107">
        <v>336.61</v>
      </c>
      <c r="H77" s="107">
        <f t="shared" si="22"/>
        <v>1009.83</v>
      </c>
      <c r="I77" s="107">
        <f t="shared" si="23"/>
        <v>0</v>
      </c>
      <c r="J77" s="175">
        <f t="shared" si="24"/>
        <v>0</v>
      </c>
    </row>
    <row r="78" spans="1:256" ht="13" x14ac:dyDescent="0.25">
      <c r="A78" s="178" t="s">
        <v>176</v>
      </c>
      <c r="B78" s="100" t="s">
        <v>182</v>
      </c>
      <c r="C78" s="106" t="s">
        <v>16</v>
      </c>
      <c r="D78" s="107">
        <v>152.38999999999999</v>
      </c>
      <c r="E78" s="163"/>
      <c r="F78" s="107">
        <f>E78+'BM 01'!F78</f>
        <v>0</v>
      </c>
      <c r="G78" s="107">
        <v>27.4</v>
      </c>
      <c r="H78" s="107">
        <f t="shared" si="22"/>
        <v>4175.4799999999996</v>
      </c>
      <c r="I78" s="107">
        <f t="shared" si="23"/>
        <v>0</v>
      </c>
      <c r="J78" s="175">
        <f t="shared" si="24"/>
        <v>0</v>
      </c>
    </row>
    <row r="79" spans="1:256" s="1" customFormat="1" ht="14.5" x14ac:dyDescent="0.35">
      <c r="A79" s="192" t="s">
        <v>79</v>
      </c>
      <c r="B79" s="193"/>
      <c r="C79" s="193"/>
      <c r="D79" s="193"/>
      <c r="E79" s="193"/>
      <c r="F79" s="193"/>
      <c r="G79" s="194"/>
      <c r="H79" s="108">
        <f>SUM(H73:H78)</f>
        <v>36154.15</v>
      </c>
      <c r="I79" s="108">
        <f>SUM(I73:I78)</f>
        <v>0</v>
      </c>
      <c r="J79" s="176">
        <f>SUM(J73:J78)</f>
        <v>0</v>
      </c>
      <c r="L79" s="83"/>
    </row>
    <row r="80" spans="1:256" s="1" customFormat="1" ht="14.5" x14ac:dyDescent="0.35">
      <c r="A80" s="177" t="s">
        <v>184</v>
      </c>
      <c r="B80" s="195" t="s">
        <v>183</v>
      </c>
      <c r="C80" s="196"/>
      <c r="D80" s="196"/>
      <c r="E80" s="196"/>
      <c r="F80" s="196"/>
      <c r="G80" s="196"/>
      <c r="H80" s="196"/>
      <c r="I80" s="196"/>
      <c r="J80" s="197"/>
      <c r="L80" s="83"/>
    </row>
    <row r="81" spans="1:12" s="1" customFormat="1" ht="25" x14ac:dyDescent="0.35">
      <c r="A81" s="178" t="s">
        <v>185</v>
      </c>
      <c r="B81" s="100" t="s">
        <v>192</v>
      </c>
      <c r="C81" s="106" t="s">
        <v>51</v>
      </c>
      <c r="D81" s="107">
        <v>228.22</v>
      </c>
      <c r="E81" s="163"/>
      <c r="F81" s="107">
        <f>E81+'BM 01'!F81</f>
        <v>0</v>
      </c>
      <c r="G81" s="107">
        <v>2.33</v>
      </c>
      <c r="H81" s="107">
        <f>TRUNC(G81*D81,2)</f>
        <v>531.75</v>
      </c>
      <c r="I81" s="107">
        <f>TRUNC(G81*E81,2)</f>
        <v>0</v>
      </c>
      <c r="J81" s="175">
        <f>TRUNC(G81*F81,2)</f>
        <v>0</v>
      </c>
      <c r="L81" s="83"/>
    </row>
    <row r="82" spans="1:12" s="1" customFormat="1" ht="25" x14ac:dyDescent="0.35">
      <c r="A82" s="178" t="s">
        <v>186</v>
      </c>
      <c r="B82" s="100" t="s">
        <v>97</v>
      </c>
      <c r="C82" s="106" t="s">
        <v>51</v>
      </c>
      <c r="D82" s="107">
        <v>228.22</v>
      </c>
      <c r="E82" s="163"/>
      <c r="F82" s="107">
        <f>E82+'BM 01'!F82</f>
        <v>0</v>
      </c>
      <c r="G82" s="107">
        <v>24.88</v>
      </c>
      <c r="H82" s="107">
        <f t="shared" ref="H82:H87" si="25">TRUNC(G82*D82,2)</f>
        <v>5678.11</v>
      </c>
      <c r="I82" s="107">
        <f t="shared" ref="I82:I87" si="26">TRUNC(G82*E82,2)</f>
        <v>0</v>
      </c>
      <c r="J82" s="175">
        <f t="shared" ref="J82:J87" si="27">TRUNC(G82*F82,2)</f>
        <v>0</v>
      </c>
      <c r="L82" s="83"/>
    </row>
    <row r="83" spans="1:12" s="1" customFormat="1" ht="25" x14ac:dyDescent="0.35">
      <c r="A83" s="178" t="s">
        <v>187</v>
      </c>
      <c r="B83" s="100" t="s">
        <v>193</v>
      </c>
      <c r="C83" s="106" t="s">
        <v>51</v>
      </c>
      <c r="D83" s="107">
        <v>228.22</v>
      </c>
      <c r="E83" s="163"/>
      <c r="F83" s="107">
        <f>E83+'BM 01'!F83</f>
        <v>0</v>
      </c>
      <c r="G83" s="107">
        <v>37.97</v>
      </c>
      <c r="H83" s="107">
        <f t="shared" si="25"/>
        <v>8665.51</v>
      </c>
      <c r="I83" s="107">
        <f t="shared" si="26"/>
        <v>0</v>
      </c>
      <c r="J83" s="175">
        <f t="shared" si="27"/>
        <v>0</v>
      </c>
      <c r="L83" s="83"/>
    </row>
    <row r="84" spans="1:12" s="1" customFormat="1" ht="37.5" x14ac:dyDescent="0.35">
      <c r="A84" s="178" t="s">
        <v>188</v>
      </c>
      <c r="B84" s="100" t="s">
        <v>194</v>
      </c>
      <c r="C84" s="106" t="s">
        <v>51</v>
      </c>
      <c r="D84" s="107">
        <v>234.92</v>
      </c>
      <c r="E84" s="163"/>
      <c r="F84" s="107">
        <f>E84+'BM 01'!F84</f>
        <v>0</v>
      </c>
      <c r="G84" s="107">
        <v>24.8</v>
      </c>
      <c r="H84" s="107">
        <f t="shared" si="25"/>
        <v>5826.01</v>
      </c>
      <c r="I84" s="107">
        <f t="shared" si="26"/>
        <v>0</v>
      </c>
      <c r="J84" s="175">
        <f t="shared" si="27"/>
        <v>0</v>
      </c>
      <c r="L84" s="83"/>
    </row>
    <row r="85" spans="1:12" s="1" customFormat="1" ht="37.5" x14ac:dyDescent="0.35">
      <c r="A85" s="178" t="s">
        <v>189</v>
      </c>
      <c r="B85" s="100" t="s">
        <v>195</v>
      </c>
      <c r="C85" s="106" t="s">
        <v>51</v>
      </c>
      <c r="D85" s="107">
        <v>195.36</v>
      </c>
      <c r="E85" s="163"/>
      <c r="F85" s="107">
        <f>E85+'BM 01'!F85</f>
        <v>0</v>
      </c>
      <c r="G85" s="107">
        <v>61.16</v>
      </c>
      <c r="H85" s="107">
        <f t="shared" si="25"/>
        <v>11948.21</v>
      </c>
      <c r="I85" s="107">
        <f t="shared" si="26"/>
        <v>0</v>
      </c>
      <c r="J85" s="175">
        <f t="shared" si="27"/>
        <v>0</v>
      </c>
      <c r="L85" s="83"/>
    </row>
    <row r="86" spans="1:12" s="1" customFormat="1" ht="25" x14ac:dyDescent="0.35">
      <c r="A86" s="178" t="s">
        <v>190</v>
      </c>
      <c r="B86" s="100" t="s">
        <v>196</v>
      </c>
      <c r="C86" s="106" t="s">
        <v>51</v>
      </c>
      <c r="D86" s="107">
        <v>37.32</v>
      </c>
      <c r="E86" s="163"/>
      <c r="F86" s="107">
        <f>E86+'BM 01'!F86</f>
        <v>0</v>
      </c>
      <c r="G86" s="107">
        <v>277.92</v>
      </c>
      <c r="H86" s="107">
        <f t="shared" si="25"/>
        <v>10371.969999999999</v>
      </c>
      <c r="I86" s="107"/>
      <c r="J86" s="175"/>
      <c r="L86" s="83"/>
    </row>
    <row r="87" spans="1:12" s="1" customFormat="1" ht="25" x14ac:dyDescent="0.35">
      <c r="A87" s="178" t="s">
        <v>191</v>
      </c>
      <c r="B87" s="100" t="s">
        <v>197</v>
      </c>
      <c r="C87" s="106" t="s">
        <v>16</v>
      </c>
      <c r="D87" s="107">
        <v>168.1</v>
      </c>
      <c r="E87" s="163"/>
      <c r="F87" s="107">
        <f>E87+'BM 01'!F87</f>
        <v>0</v>
      </c>
      <c r="G87" s="107">
        <v>8.7799999999999994</v>
      </c>
      <c r="H87" s="107">
        <f t="shared" si="25"/>
        <v>1475.91</v>
      </c>
      <c r="I87" s="107">
        <f t="shared" si="26"/>
        <v>0</v>
      </c>
      <c r="J87" s="175">
        <f t="shared" si="27"/>
        <v>0</v>
      </c>
      <c r="L87" s="83"/>
    </row>
    <row r="88" spans="1:12" s="1" customFormat="1" ht="14.5" x14ac:dyDescent="0.35">
      <c r="A88" s="192" t="s">
        <v>79</v>
      </c>
      <c r="B88" s="193"/>
      <c r="C88" s="193"/>
      <c r="D88" s="193"/>
      <c r="E88" s="193"/>
      <c r="F88" s="193"/>
      <c r="G88" s="194"/>
      <c r="H88" s="108">
        <f>SUM(H81:H87)</f>
        <v>44497.47</v>
      </c>
      <c r="I88" s="108">
        <f>SUM(I81:I87)</f>
        <v>0</v>
      </c>
      <c r="J88" s="176">
        <f>SUM(J81:J87)</f>
        <v>0</v>
      </c>
      <c r="L88" s="83"/>
    </row>
    <row r="89" spans="1:12" s="1" customFormat="1" ht="14.5" x14ac:dyDescent="0.35">
      <c r="A89" s="177" t="s">
        <v>162</v>
      </c>
      <c r="B89" s="195" t="s">
        <v>198</v>
      </c>
      <c r="C89" s="196"/>
      <c r="D89" s="196"/>
      <c r="E89" s="196"/>
      <c r="F89" s="196"/>
      <c r="G89" s="196"/>
      <c r="H89" s="196"/>
      <c r="I89" s="196"/>
      <c r="J89" s="197"/>
      <c r="L89" s="83"/>
    </row>
    <row r="90" spans="1:12" s="1" customFormat="1" ht="37.5" x14ac:dyDescent="0.35">
      <c r="A90" s="178" t="s">
        <v>163</v>
      </c>
      <c r="B90" s="100" t="s">
        <v>202</v>
      </c>
      <c r="C90" s="106" t="s">
        <v>51</v>
      </c>
      <c r="D90" s="107">
        <v>1282.27</v>
      </c>
      <c r="E90" s="163">
        <v>1000</v>
      </c>
      <c r="F90" s="107">
        <f>E90+'BM 01'!F90</f>
        <v>1000</v>
      </c>
      <c r="G90" s="107">
        <v>3.34</v>
      </c>
      <c r="H90" s="107">
        <f>TRUNC(G90*D90,2)</f>
        <v>4282.78</v>
      </c>
      <c r="I90" s="107">
        <f>TRUNC(G90*E90,2)</f>
        <v>3340</v>
      </c>
      <c r="J90" s="175">
        <f>TRUNC(G90*F90,2)</f>
        <v>3340</v>
      </c>
      <c r="L90" s="83"/>
    </row>
    <row r="91" spans="1:12" s="1" customFormat="1" ht="37.5" x14ac:dyDescent="0.35">
      <c r="A91" s="178" t="s">
        <v>164</v>
      </c>
      <c r="B91" s="100" t="s">
        <v>203</v>
      </c>
      <c r="C91" s="106" t="s">
        <v>51</v>
      </c>
      <c r="D91" s="107">
        <v>35.11</v>
      </c>
      <c r="E91" s="163"/>
      <c r="F91" s="107">
        <f>E91+'BM 01'!F91</f>
        <v>0</v>
      </c>
      <c r="G91" s="107">
        <v>5.89</v>
      </c>
      <c r="H91" s="107">
        <f t="shared" ref="H91:H97" si="28">TRUNC(G91*D91,2)</f>
        <v>206.79</v>
      </c>
      <c r="I91" s="107">
        <f t="shared" ref="I91:I97" si="29">TRUNC(G91*E91,2)</f>
        <v>0</v>
      </c>
      <c r="J91" s="175">
        <f t="shared" ref="J91:J97" si="30">TRUNC(G91*F91,2)</f>
        <v>0</v>
      </c>
      <c r="L91" s="83"/>
    </row>
    <row r="92" spans="1:12" s="1" customFormat="1" ht="50" x14ac:dyDescent="0.35">
      <c r="A92" s="178" t="s">
        <v>165</v>
      </c>
      <c r="B92" s="100" t="s">
        <v>204</v>
      </c>
      <c r="C92" s="106" t="s">
        <v>51</v>
      </c>
      <c r="D92" s="107">
        <v>1164.1500000000001</v>
      </c>
      <c r="E92" s="163">
        <v>500</v>
      </c>
      <c r="F92" s="107">
        <f>E92+'BM 01'!F92</f>
        <v>500</v>
      </c>
      <c r="G92" s="107">
        <v>29.26</v>
      </c>
      <c r="H92" s="107">
        <f t="shared" si="28"/>
        <v>34063.019999999997</v>
      </c>
      <c r="I92" s="107">
        <f t="shared" si="29"/>
        <v>14630</v>
      </c>
      <c r="J92" s="175">
        <f t="shared" si="30"/>
        <v>14630</v>
      </c>
      <c r="L92" s="83"/>
    </row>
    <row r="93" spans="1:12" s="1" customFormat="1" ht="37.5" x14ac:dyDescent="0.35">
      <c r="A93" s="178" t="s">
        <v>166</v>
      </c>
      <c r="B93" s="100" t="s">
        <v>205</v>
      </c>
      <c r="C93" s="106" t="s">
        <v>51</v>
      </c>
      <c r="D93" s="107">
        <v>54.26</v>
      </c>
      <c r="E93" s="163"/>
      <c r="F93" s="107">
        <f>E93+'BM 01'!F93</f>
        <v>0</v>
      </c>
      <c r="G93" s="107">
        <v>80.900000000000006</v>
      </c>
      <c r="H93" s="107">
        <f t="shared" si="28"/>
        <v>4389.63</v>
      </c>
      <c r="I93" s="107">
        <f t="shared" si="29"/>
        <v>0</v>
      </c>
      <c r="J93" s="175">
        <f t="shared" si="30"/>
        <v>0</v>
      </c>
      <c r="L93" s="83"/>
    </row>
    <row r="94" spans="1:12" s="1" customFormat="1" ht="37.5" x14ac:dyDescent="0.35">
      <c r="A94" s="178" t="s">
        <v>167</v>
      </c>
      <c r="B94" s="100" t="s">
        <v>206</v>
      </c>
      <c r="C94" s="106" t="s">
        <v>51</v>
      </c>
      <c r="D94" s="107">
        <v>35.11</v>
      </c>
      <c r="E94" s="163"/>
      <c r="F94" s="107">
        <f>E94+'BM 01'!F94</f>
        <v>0</v>
      </c>
      <c r="G94" s="107">
        <v>38.380000000000003</v>
      </c>
      <c r="H94" s="107">
        <f t="shared" si="28"/>
        <v>1347.52</v>
      </c>
      <c r="I94" s="107">
        <f t="shared" si="29"/>
        <v>0</v>
      </c>
      <c r="J94" s="175">
        <f t="shared" si="30"/>
        <v>0</v>
      </c>
      <c r="L94" s="83"/>
    </row>
    <row r="95" spans="1:12" s="1" customFormat="1" ht="50" x14ac:dyDescent="0.35">
      <c r="A95" s="178" t="s">
        <v>199</v>
      </c>
      <c r="B95" s="100" t="s">
        <v>207</v>
      </c>
      <c r="C95" s="106" t="s">
        <v>51</v>
      </c>
      <c r="D95" s="107">
        <v>80.66</v>
      </c>
      <c r="E95" s="163"/>
      <c r="F95" s="107">
        <f>E95+'BM 01'!F95</f>
        <v>0</v>
      </c>
      <c r="G95" s="107">
        <v>28.14</v>
      </c>
      <c r="H95" s="107">
        <f t="shared" si="28"/>
        <v>2269.77</v>
      </c>
      <c r="I95" s="107">
        <f t="shared" si="29"/>
        <v>0</v>
      </c>
      <c r="J95" s="175">
        <f t="shared" si="30"/>
        <v>0</v>
      </c>
      <c r="L95" s="83"/>
    </row>
    <row r="96" spans="1:12" s="1" customFormat="1" ht="37.5" x14ac:dyDescent="0.35">
      <c r="A96" s="178" t="s">
        <v>200</v>
      </c>
      <c r="B96" s="100" t="s">
        <v>208</v>
      </c>
      <c r="C96" s="106" t="s">
        <v>51</v>
      </c>
      <c r="D96" s="107">
        <v>62.14</v>
      </c>
      <c r="E96" s="163"/>
      <c r="F96" s="107">
        <f>E96+'BM 01'!F96</f>
        <v>0</v>
      </c>
      <c r="G96" s="107">
        <v>70.569999999999993</v>
      </c>
      <c r="H96" s="107">
        <f t="shared" si="28"/>
        <v>4385.21</v>
      </c>
      <c r="I96" s="107">
        <f t="shared" si="29"/>
        <v>0</v>
      </c>
      <c r="J96" s="175">
        <f t="shared" si="30"/>
        <v>0</v>
      </c>
      <c r="L96" s="83"/>
    </row>
    <row r="97" spans="1:12" s="1" customFormat="1" ht="14.5" x14ac:dyDescent="0.35">
      <c r="A97" s="178" t="s">
        <v>201</v>
      </c>
      <c r="B97" s="100" t="s">
        <v>209</v>
      </c>
      <c r="C97" s="106" t="s">
        <v>51</v>
      </c>
      <c r="D97" s="107">
        <v>65.02</v>
      </c>
      <c r="E97" s="163"/>
      <c r="F97" s="107">
        <f>E97+'BM 01'!F97</f>
        <v>0</v>
      </c>
      <c r="G97" s="107">
        <v>123.09</v>
      </c>
      <c r="H97" s="107">
        <f t="shared" si="28"/>
        <v>8003.31</v>
      </c>
      <c r="I97" s="107">
        <f t="shared" si="29"/>
        <v>0</v>
      </c>
      <c r="J97" s="175">
        <f t="shared" si="30"/>
        <v>0</v>
      </c>
      <c r="L97" s="83"/>
    </row>
    <row r="98" spans="1:12" s="1" customFormat="1" ht="14.5" x14ac:dyDescent="0.35">
      <c r="A98" s="192" t="s">
        <v>79</v>
      </c>
      <c r="B98" s="193"/>
      <c r="C98" s="193"/>
      <c r="D98" s="193"/>
      <c r="E98" s="193"/>
      <c r="F98" s="193"/>
      <c r="G98" s="194"/>
      <c r="H98" s="108">
        <f>SUM(H90:H97)</f>
        <v>58948.029999999984</v>
      </c>
      <c r="I98" s="108">
        <f>SUM(I90:I97)</f>
        <v>17970</v>
      </c>
      <c r="J98" s="176">
        <f>SUM(J90:J97)</f>
        <v>17970</v>
      </c>
      <c r="L98" s="83"/>
    </row>
    <row r="99" spans="1:12" s="1" customFormat="1" ht="14.5" x14ac:dyDescent="0.35">
      <c r="A99" s="177" t="s">
        <v>210</v>
      </c>
      <c r="B99" s="195" t="s">
        <v>212</v>
      </c>
      <c r="C99" s="196"/>
      <c r="D99" s="196"/>
      <c r="E99" s="196"/>
      <c r="F99" s="196"/>
      <c r="G99" s="196"/>
      <c r="H99" s="196"/>
      <c r="I99" s="196"/>
      <c r="J99" s="197"/>
      <c r="L99" s="83"/>
    </row>
    <row r="100" spans="1:12" s="1" customFormat="1" ht="14.5" x14ac:dyDescent="0.35">
      <c r="A100" s="178" t="s">
        <v>211</v>
      </c>
      <c r="B100" s="100" t="s">
        <v>223</v>
      </c>
      <c r="C100" s="106" t="s">
        <v>51</v>
      </c>
      <c r="D100" s="107">
        <v>1175.44</v>
      </c>
      <c r="E100" s="163"/>
      <c r="F100" s="107">
        <f>E100+'BM 01'!F100</f>
        <v>0</v>
      </c>
      <c r="G100" s="107">
        <v>2.39</v>
      </c>
      <c r="H100" s="107">
        <f>TRUNC(G100*D100,2)</f>
        <v>2809.3</v>
      </c>
      <c r="I100" s="107">
        <f>TRUNC(G100*E100,2)</f>
        <v>0</v>
      </c>
      <c r="J100" s="175">
        <f>TRUNC(G100*F100,2)</f>
        <v>0</v>
      </c>
      <c r="L100" s="83"/>
    </row>
    <row r="101" spans="1:12" s="1" customFormat="1" ht="14.5" x14ac:dyDescent="0.35">
      <c r="A101" s="178" t="s">
        <v>213</v>
      </c>
      <c r="B101" s="100" t="s">
        <v>224</v>
      </c>
      <c r="C101" s="106" t="s">
        <v>51</v>
      </c>
      <c r="D101" s="107">
        <v>267.10000000000002</v>
      </c>
      <c r="E101" s="163"/>
      <c r="F101" s="107">
        <f>E101+'BM 01'!F101</f>
        <v>0</v>
      </c>
      <c r="G101" s="107">
        <v>2.75</v>
      </c>
      <c r="H101" s="107">
        <f t="shared" ref="H101:H110" si="31">TRUNC(G101*D101,2)</f>
        <v>734.52</v>
      </c>
      <c r="I101" s="107">
        <f t="shared" ref="I101:I110" si="32">TRUNC(G101*E101,2)</f>
        <v>0</v>
      </c>
      <c r="J101" s="175">
        <f t="shared" ref="J101:J110" si="33">TRUNC(G101*F101,2)</f>
        <v>0</v>
      </c>
      <c r="L101" s="83"/>
    </row>
    <row r="102" spans="1:12" s="1" customFormat="1" ht="25" x14ac:dyDescent="0.35">
      <c r="A102" s="178" t="s">
        <v>214</v>
      </c>
      <c r="B102" s="100" t="s">
        <v>225</v>
      </c>
      <c r="C102" s="106" t="s">
        <v>51</v>
      </c>
      <c r="D102" s="107">
        <v>546.36</v>
      </c>
      <c r="E102" s="163"/>
      <c r="F102" s="107">
        <f>E102+'BM 01'!F102</f>
        <v>0</v>
      </c>
      <c r="G102" s="107">
        <v>16.93</v>
      </c>
      <c r="H102" s="107">
        <f t="shared" si="31"/>
        <v>9249.8700000000008</v>
      </c>
      <c r="I102" s="107">
        <f t="shared" si="32"/>
        <v>0</v>
      </c>
      <c r="J102" s="175">
        <f t="shared" si="33"/>
        <v>0</v>
      </c>
      <c r="L102" s="83"/>
    </row>
    <row r="103" spans="1:12" s="1" customFormat="1" ht="25" x14ac:dyDescent="0.35">
      <c r="A103" s="178" t="s">
        <v>215</v>
      </c>
      <c r="B103" s="100" t="s">
        <v>226</v>
      </c>
      <c r="C103" s="106" t="s">
        <v>51</v>
      </c>
      <c r="D103" s="107">
        <v>585.87</v>
      </c>
      <c r="E103" s="163"/>
      <c r="F103" s="107">
        <f>E103+'BM 01'!F103</f>
        <v>0</v>
      </c>
      <c r="G103" s="107">
        <v>12.84</v>
      </c>
      <c r="H103" s="107">
        <f t="shared" si="31"/>
        <v>7522.57</v>
      </c>
      <c r="I103" s="107">
        <f t="shared" si="32"/>
        <v>0</v>
      </c>
      <c r="J103" s="175">
        <f t="shared" si="33"/>
        <v>0</v>
      </c>
      <c r="L103" s="83"/>
    </row>
    <row r="104" spans="1:12" s="1" customFormat="1" ht="14.5" x14ac:dyDescent="0.35">
      <c r="A104" s="178" t="s">
        <v>216</v>
      </c>
      <c r="B104" s="100" t="s">
        <v>227</v>
      </c>
      <c r="C104" s="106" t="s">
        <v>51</v>
      </c>
      <c r="D104" s="107">
        <v>234.03</v>
      </c>
      <c r="E104" s="163"/>
      <c r="F104" s="107">
        <f>E104+'BM 01'!F104</f>
        <v>0</v>
      </c>
      <c r="G104" s="107">
        <v>17.309999999999999</v>
      </c>
      <c r="H104" s="107">
        <f t="shared" si="31"/>
        <v>4051.05</v>
      </c>
      <c r="I104" s="107">
        <f t="shared" si="32"/>
        <v>0</v>
      </c>
      <c r="J104" s="175">
        <f t="shared" si="33"/>
        <v>0</v>
      </c>
      <c r="L104" s="83"/>
    </row>
    <row r="105" spans="1:12" s="1" customFormat="1" ht="25" x14ac:dyDescent="0.35">
      <c r="A105" s="178" t="s">
        <v>217</v>
      </c>
      <c r="B105" s="100" t="s">
        <v>228</v>
      </c>
      <c r="C105" s="106" t="s">
        <v>51</v>
      </c>
      <c r="D105" s="107">
        <v>267.10000000000002</v>
      </c>
      <c r="E105" s="163"/>
      <c r="F105" s="107">
        <f>E105+'BM 01'!F105</f>
        <v>0</v>
      </c>
      <c r="G105" s="107">
        <v>13.2</v>
      </c>
      <c r="H105" s="107">
        <f t="shared" si="31"/>
        <v>3525.72</v>
      </c>
      <c r="I105" s="107">
        <f t="shared" si="32"/>
        <v>0</v>
      </c>
      <c r="J105" s="175">
        <f t="shared" si="33"/>
        <v>0</v>
      </c>
      <c r="L105" s="83"/>
    </row>
    <row r="106" spans="1:12" s="1" customFormat="1" ht="25" x14ac:dyDescent="0.35">
      <c r="A106" s="178" t="s">
        <v>218</v>
      </c>
      <c r="B106" s="100" t="s">
        <v>229</v>
      </c>
      <c r="C106" s="106" t="s">
        <v>51</v>
      </c>
      <c r="D106" s="107">
        <v>1136.8399999999999</v>
      </c>
      <c r="E106" s="163"/>
      <c r="F106" s="107">
        <f>E106+'BM 01'!F106</f>
        <v>0</v>
      </c>
      <c r="G106" s="107">
        <v>11.55</v>
      </c>
      <c r="H106" s="107">
        <f t="shared" si="31"/>
        <v>13130.5</v>
      </c>
      <c r="I106" s="107">
        <f t="shared" si="32"/>
        <v>0</v>
      </c>
      <c r="J106" s="175">
        <f t="shared" si="33"/>
        <v>0</v>
      </c>
      <c r="L106" s="83"/>
    </row>
    <row r="107" spans="1:12" s="1" customFormat="1" ht="14.5" x14ac:dyDescent="0.35">
      <c r="A107" s="178" t="s">
        <v>219</v>
      </c>
      <c r="B107" s="100" t="s">
        <v>230</v>
      </c>
      <c r="C107" s="106" t="s">
        <v>51</v>
      </c>
      <c r="D107" s="107">
        <v>52.08</v>
      </c>
      <c r="E107" s="163"/>
      <c r="F107" s="107">
        <f>E107+'BM 01'!F107</f>
        <v>0</v>
      </c>
      <c r="G107" s="107">
        <v>17.23</v>
      </c>
      <c r="H107" s="107">
        <f t="shared" si="31"/>
        <v>897.33</v>
      </c>
      <c r="I107" s="107">
        <f t="shared" si="32"/>
        <v>0</v>
      </c>
      <c r="J107" s="175">
        <f t="shared" si="33"/>
        <v>0</v>
      </c>
      <c r="L107" s="83"/>
    </row>
    <row r="108" spans="1:12" s="1" customFormat="1" ht="25" x14ac:dyDescent="0.35">
      <c r="A108" s="178" t="s">
        <v>220</v>
      </c>
      <c r="B108" s="100" t="s">
        <v>231</v>
      </c>
      <c r="C108" s="106" t="s">
        <v>51</v>
      </c>
      <c r="D108" s="107">
        <v>52.08</v>
      </c>
      <c r="E108" s="163"/>
      <c r="F108" s="107">
        <f>E108+'BM 01'!F108</f>
        <v>0</v>
      </c>
      <c r="G108" s="107">
        <v>12.27</v>
      </c>
      <c r="H108" s="107">
        <f t="shared" si="31"/>
        <v>639.02</v>
      </c>
      <c r="I108" s="107">
        <f t="shared" si="32"/>
        <v>0</v>
      </c>
      <c r="J108" s="175">
        <f t="shared" si="33"/>
        <v>0</v>
      </c>
      <c r="L108" s="83"/>
    </row>
    <row r="109" spans="1:12" s="1" customFormat="1" ht="25" x14ac:dyDescent="0.35">
      <c r="A109" s="178" t="s">
        <v>221</v>
      </c>
      <c r="B109" s="100" t="s">
        <v>232</v>
      </c>
      <c r="C109" s="106" t="s">
        <v>51</v>
      </c>
      <c r="D109" s="107">
        <v>23.42</v>
      </c>
      <c r="E109" s="163"/>
      <c r="F109" s="107">
        <f>E109+'BM 01'!F109</f>
        <v>0</v>
      </c>
      <c r="G109" s="107">
        <v>11.53</v>
      </c>
      <c r="H109" s="107">
        <f t="shared" si="31"/>
        <v>270.02999999999997</v>
      </c>
      <c r="I109" s="107">
        <f t="shared" si="32"/>
        <v>0</v>
      </c>
      <c r="J109" s="175">
        <f t="shared" si="33"/>
        <v>0</v>
      </c>
      <c r="L109" s="83"/>
    </row>
    <row r="110" spans="1:12" s="1" customFormat="1" ht="25" x14ac:dyDescent="0.35">
      <c r="A110" s="178" t="s">
        <v>222</v>
      </c>
      <c r="B110" s="100" t="s">
        <v>233</v>
      </c>
      <c r="C110" s="106" t="s">
        <v>51</v>
      </c>
      <c r="D110" s="107">
        <v>7.35</v>
      </c>
      <c r="E110" s="163"/>
      <c r="F110" s="107">
        <f>E110+'BM 01'!F110</f>
        <v>0</v>
      </c>
      <c r="G110" s="107">
        <v>18.440000000000001</v>
      </c>
      <c r="H110" s="107">
        <f t="shared" si="31"/>
        <v>135.53</v>
      </c>
      <c r="I110" s="107">
        <f t="shared" si="32"/>
        <v>0</v>
      </c>
      <c r="J110" s="175">
        <f t="shared" si="33"/>
        <v>0</v>
      </c>
      <c r="L110" s="83"/>
    </row>
    <row r="111" spans="1:12" s="1" customFormat="1" ht="14.5" x14ac:dyDescent="0.35">
      <c r="A111" s="192" t="s">
        <v>79</v>
      </c>
      <c r="B111" s="193"/>
      <c r="C111" s="193"/>
      <c r="D111" s="193"/>
      <c r="E111" s="193"/>
      <c r="F111" s="193"/>
      <c r="G111" s="194"/>
      <c r="H111" s="108">
        <f>SUM(H100:H110)</f>
        <v>42965.439999999995</v>
      </c>
      <c r="I111" s="108">
        <f>SUM(I100:I110)</f>
        <v>0</v>
      </c>
      <c r="J111" s="176">
        <f>SUM(J100:J110)</f>
        <v>0</v>
      </c>
      <c r="L111" s="83"/>
    </row>
    <row r="112" spans="1:12" s="1" customFormat="1" ht="14.5" x14ac:dyDescent="0.35">
      <c r="A112" s="177" t="s">
        <v>234</v>
      </c>
      <c r="B112" s="195" t="s">
        <v>235</v>
      </c>
      <c r="C112" s="196"/>
      <c r="D112" s="196"/>
      <c r="E112" s="196"/>
      <c r="F112" s="196"/>
      <c r="G112" s="196"/>
      <c r="H112" s="196"/>
      <c r="I112" s="196"/>
      <c r="J112" s="197"/>
      <c r="L112" s="83"/>
    </row>
    <row r="113" spans="1:12" s="1" customFormat="1" ht="14.5" x14ac:dyDescent="0.35">
      <c r="A113" s="177" t="s">
        <v>236</v>
      </c>
      <c r="B113" s="160" t="s">
        <v>238</v>
      </c>
      <c r="C113" s="161"/>
      <c r="D113" s="161"/>
      <c r="E113" s="161"/>
      <c r="F113" s="161"/>
      <c r="G113" s="161"/>
      <c r="H113" s="161"/>
      <c r="I113" s="161"/>
      <c r="J113" s="179"/>
      <c r="L113" s="83"/>
    </row>
    <row r="114" spans="1:12" s="1" customFormat="1" ht="25" x14ac:dyDescent="0.35">
      <c r="A114" s="178" t="s">
        <v>237</v>
      </c>
      <c r="B114" s="100" t="s">
        <v>259</v>
      </c>
      <c r="C114" s="106" t="s">
        <v>16</v>
      </c>
      <c r="D114" s="107">
        <v>40.380000000000003</v>
      </c>
      <c r="E114" s="163"/>
      <c r="F114" s="107">
        <f>E114+'BM 01'!F114</f>
        <v>0</v>
      </c>
      <c r="G114" s="107">
        <v>9.27</v>
      </c>
      <c r="H114" s="107">
        <f>TRUNC(G114*D114,2)</f>
        <v>374.32</v>
      </c>
      <c r="I114" s="107">
        <f>TRUNC(G114*E114,2)</f>
        <v>0</v>
      </c>
      <c r="J114" s="175">
        <f>TRUNC(G114*F114,2)</f>
        <v>0</v>
      </c>
      <c r="L114" s="83"/>
    </row>
    <row r="115" spans="1:12" s="1" customFormat="1" ht="25" x14ac:dyDescent="0.35">
      <c r="A115" s="178" t="s">
        <v>239</v>
      </c>
      <c r="B115" s="100" t="s">
        <v>260</v>
      </c>
      <c r="C115" s="106" t="s">
        <v>16</v>
      </c>
      <c r="D115" s="107">
        <v>3.68</v>
      </c>
      <c r="E115" s="163"/>
      <c r="F115" s="107">
        <f>E115+'BM 01'!F115</f>
        <v>0</v>
      </c>
      <c r="G115" s="107">
        <v>16.27</v>
      </c>
      <c r="H115" s="107">
        <f t="shared" ref="H115:H134" si="34">TRUNC(G115*D115,2)</f>
        <v>59.87</v>
      </c>
      <c r="I115" s="107">
        <f t="shared" ref="I115:I134" si="35">TRUNC(G115*E115,2)</f>
        <v>0</v>
      </c>
      <c r="J115" s="175">
        <f t="shared" ref="J115:J134" si="36">TRUNC(G115*F115,2)</f>
        <v>0</v>
      </c>
      <c r="L115" s="83"/>
    </row>
    <row r="116" spans="1:12" s="1" customFormat="1" ht="25" x14ac:dyDescent="0.35">
      <c r="A116" s="178" t="s">
        <v>240</v>
      </c>
      <c r="B116" s="100" t="s">
        <v>261</v>
      </c>
      <c r="C116" s="106" t="s">
        <v>16</v>
      </c>
      <c r="D116" s="107">
        <v>24.49</v>
      </c>
      <c r="E116" s="163"/>
      <c r="F116" s="107">
        <f>E116+'BM 01'!F116</f>
        <v>0</v>
      </c>
      <c r="G116" s="107">
        <v>19.71</v>
      </c>
      <c r="H116" s="107">
        <f t="shared" si="34"/>
        <v>482.69</v>
      </c>
      <c r="I116" s="107">
        <f t="shared" si="35"/>
        <v>0</v>
      </c>
      <c r="J116" s="175">
        <f t="shared" si="36"/>
        <v>0</v>
      </c>
      <c r="L116" s="83"/>
    </row>
    <row r="117" spans="1:12" s="1" customFormat="1" ht="25" x14ac:dyDescent="0.35">
      <c r="A117" s="178" t="s">
        <v>241</v>
      </c>
      <c r="B117" s="100" t="s">
        <v>262</v>
      </c>
      <c r="C117" s="106" t="s">
        <v>160</v>
      </c>
      <c r="D117" s="107">
        <v>4</v>
      </c>
      <c r="E117" s="163"/>
      <c r="F117" s="107">
        <f>E117+'BM 01'!F117</f>
        <v>0</v>
      </c>
      <c r="G117" s="107">
        <v>5.25</v>
      </c>
      <c r="H117" s="107">
        <f t="shared" si="34"/>
        <v>21</v>
      </c>
      <c r="I117" s="107">
        <f t="shared" si="35"/>
        <v>0</v>
      </c>
      <c r="J117" s="175">
        <f t="shared" si="36"/>
        <v>0</v>
      </c>
      <c r="L117" s="83"/>
    </row>
    <row r="118" spans="1:12" s="1" customFormat="1" ht="14.5" x14ac:dyDescent="0.35">
      <c r="A118" s="178" t="s">
        <v>242</v>
      </c>
      <c r="B118" s="100" t="s">
        <v>263</v>
      </c>
      <c r="C118" s="106" t="s">
        <v>78</v>
      </c>
      <c r="D118" s="107">
        <v>1</v>
      </c>
      <c r="E118" s="163"/>
      <c r="F118" s="107">
        <f>E118+'BM 01'!F118</f>
        <v>0</v>
      </c>
      <c r="G118" s="107">
        <v>1631.74</v>
      </c>
      <c r="H118" s="107">
        <f t="shared" si="34"/>
        <v>1631.74</v>
      </c>
      <c r="I118" s="107">
        <f t="shared" si="35"/>
        <v>0</v>
      </c>
      <c r="J118" s="175">
        <f t="shared" si="36"/>
        <v>0</v>
      </c>
      <c r="L118" s="83"/>
    </row>
    <row r="119" spans="1:12" s="1" customFormat="1" ht="25" x14ac:dyDescent="0.35">
      <c r="A119" s="178" t="s">
        <v>243</v>
      </c>
      <c r="B119" s="100" t="s">
        <v>264</v>
      </c>
      <c r="C119" s="106" t="s">
        <v>160</v>
      </c>
      <c r="D119" s="107">
        <v>2</v>
      </c>
      <c r="E119" s="163"/>
      <c r="F119" s="107">
        <f>E119+'BM 01'!F119</f>
        <v>0</v>
      </c>
      <c r="G119" s="107">
        <v>25.18</v>
      </c>
      <c r="H119" s="107">
        <f t="shared" si="34"/>
        <v>50.36</v>
      </c>
      <c r="I119" s="107">
        <f t="shared" si="35"/>
        <v>0</v>
      </c>
      <c r="J119" s="175">
        <f t="shared" si="36"/>
        <v>0</v>
      </c>
      <c r="L119" s="83"/>
    </row>
    <row r="120" spans="1:12" s="1" customFormat="1" ht="25" x14ac:dyDescent="0.35">
      <c r="A120" s="178" t="s">
        <v>244</v>
      </c>
      <c r="B120" s="100" t="s">
        <v>265</v>
      </c>
      <c r="C120" s="106" t="s">
        <v>160</v>
      </c>
      <c r="D120" s="107">
        <v>10</v>
      </c>
      <c r="E120" s="163"/>
      <c r="F120" s="107">
        <f>E120+'BM 01'!F120</f>
        <v>0</v>
      </c>
      <c r="G120" s="107">
        <v>3.93</v>
      </c>
      <c r="H120" s="107">
        <f t="shared" si="34"/>
        <v>39.299999999999997</v>
      </c>
      <c r="I120" s="107">
        <f t="shared" si="35"/>
        <v>0</v>
      </c>
      <c r="J120" s="175">
        <f t="shared" si="36"/>
        <v>0</v>
      </c>
      <c r="L120" s="83"/>
    </row>
    <row r="121" spans="1:12" s="1" customFormat="1" ht="25" x14ac:dyDescent="0.35">
      <c r="A121" s="178" t="s">
        <v>245</v>
      </c>
      <c r="B121" s="100" t="s">
        <v>266</v>
      </c>
      <c r="C121" s="106" t="s">
        <v>160</v>
      </c>
      <c r="D121" s="107">
        <v>2</v>
      </c>
      <c r="E121" s="163"/>
      <c r="F121" s="107">
        <f>E121+'BM 01'!F121</f>
        <v>0</v>
      </c>
      <c r="G121" s="107">
        <v>6.52</v>
      </c>
      <c r="H121" s="107">
        <f t="shared" si="34"/>
        <v>13.04</v>
      </c>
      <c r="I121" s="107">
        <f t="shared" si="35"/>
        <v>0</v>
      </c>
      <c r="J121" s="175">
        <f t="shared" si="36"/>
        <v>0</v>
      </c>
      <c r="L121" s="83"/>
    </row>
    <row r="122" spans="1:12" s="1" customFormat="1" ht="25" x14ac:dyDescent="0.35">
      <c r="A122" s="178" t="s">
        <v>246</v>
      </c>
      <c r="B122" s="100" t="s">
        <v>267</v>
      </c>
      <c r="C122" s="106" t="s">
        <v>160</v>
      </c>
      <c r="D122" s="107">
        <v>7</v>
      </c>
      <c r="E122" s="163"/>
      <c r="F122" s="107">
        <f>E122+'BM 01'!F122</f>
        <v>0</v>
      </c>
      <c r="G122" s="107">
        <v>13.2</v>
      </c>
      <c r="H122" s="107">
        <f t="shared" si="34"/>
        <v>92.4</v>
      </c>
      <c r="I122" s="107">
        <f t="shared" si="35"/>
        <v>0</v>
      </c>
      <c r="J122" s="175">
        <f t="shared" si="36"/>
        <v>0</v>
      </c>
      <c r="L122" s="83"/>
    </row>
    <row r="123" spans="1:12" s="1" customFormat="1" ht="37.5" x14ac:dyDescent="0.35">
      <c r="A123" s="178" t="s">
        <v>247</v>
      </c>
      <c r="B123" s="100" t="s">
        <v>268</v>
      </c>
      <c r="C123" s="106" t="s">
        <v>160</v>
      </c>
      <c r="D123" s="107">
        <v>10</v>
      </c>
      <c r="E123" s="163"/>
      <c r="F123" s="107">
        <f>E123+'BM 01'!F123</f>
        <v>0</v>
      </c>
      <c r="G123" s="107">
        <v>14.18</v>
      </c>
      <c r="H123" s="107">
        <f t="shared" si="34"/>
        <v>141.80000000000001</v>
      </c>
      <c r="I123" s="107">
        <f t="shared" si="35"/>
        <v>0</v>
      </c>
      <c r="J123" s="175">
        <f t="shared" si="36"/>
        <v>0</v>
      </c>
      <c r="L123" s="83"/>
    </row>
    <row r="124" spans="1:12" s="1" customFormat="1" ht="25" x14ac:dyDescent="0.35">
      <c r="A124" s="178" t="s">
        <v>248</v>
      </c>
      <c r="B124" s="100" t="s">
        <v>269</v>
      </c>
      <c r="C124" s="106" t="s">
        <v>160</v>
      </c>
      <c r="D124" s="107">
        <v>4</v>
      </c>
      <c r="E124" s="163"/>
      <c r="F124" s="107">
        <f>E124+'BM 01'!F124</f>
        <v>0</v>
      </c>
      <c r="G124" s="107">
        <v>3.24</v>
      </c>
      <c r="H124" s="107">
        <f t="shared" si="34"/>
        <v>12.96</v>
      </c>
      <c r="I124" s="107">
        <f t="shared" si="35"/>
        <v>0</v>
      </c>
      <c r="J124" s="175">
        <f t="shared" si="36"/>
        <v>0</v>
      </c>
      <c r="L124" s="83"/>
    </row>
    <row r="125" spans="1:12" s="1" customFormat="1" ht="25" x14ac:dyDescent="0.35">
      <c r="A125" s="178" t="s">
        <v>249</v>
      </c>
      <c r="B125" s="100" t="s">
        <v>270</v>
      </c>
      <c r="C125" s="106" t="s">
        <v>160</v>
      </c>
      <c r="D125" s="107">
        <v>3</v>
      </c>
      <c r="E125" s="163"/>
      <c r="F125" s="107">
        <f>E125+'BM 01'!F125</f>
        <v>0</v>
      </c>
      <c r="G125" s="107">
        <v>10.78</v>
      </c>
      <c r="H125" s="107">
        <f t="shared" si="34"/>
        <v>32.340000000000003</v>
      </c>
      <c r="I125" s="107">
        <f t="shared" si="35"/>
        <v>0</v>
      </c>
      <c r="J125" s="175">
        <f t="shared" si="36"/>
        <v>0</v>
      </c>
      <c r="L125" s="83"/>
    </row>
    <row r="126" spans="1:12" s="1" customFormat="1" ht="25" x14ac:dyDescent="0.35">
      <c r="A126" s="178" t="s">
        <v>250</v>
      </c>
      <c r="B126" s="100" t="s">
        <v>271</v>
      </c>
      <c r="C126" s="106" t="s">
        <v>160</v>
      </c>
      <c r="D126" s="107">
        <v>1</v>
      </c>
      <c r="E126" s="163"/>
      <c r="F126" s="107">
        <f>E126+'BM 01'!F126</f>
        <v>0</v>
      </c>
      <c r="G126" s="107">
        <v>10.49</v>
      </c>
      <c r="H126" s="107">
        <f t="shared" si="34"/>
        <v>10.49</v>
      </c>
      <c r="I126" s="107">
        <f t="shared" si="35"/>
        <v>0</v>
      </c>
      <c r="J126" s="175">
        <f t="shared" si="36"/>
        <v>0</v>
      </c>
      <c r="L126" s="83"/>
    </row>
    <row r="127" spans="1:12" s="1" customFormat="1" ht="25" x14ac:dyDescent="0.35">
      <c r="A127" s="178" t="s">
        <v>251</v>
      </c>
      <c r="B127" s="100" t="s">
        <v>272</v>
      </c>
      <c r="C127" s="106" t="s">
        <v>160</v>
      </c>
      <c r="D127" s="107">
        <v>6</v>
      </c>
      <c r="E127" s="163"/>
      <c r="F127" s="107">
        <f>E127+'BM 01'!F127</f>
        <v>0</v>
      </c>
      <c r="G127" s="107">
        <v>7.29</v>
      </c>
      <c r="H127" s="107">
        <f t="shared" si="34"/>
        <v>43.74</v>
      </c>
      <c r="I127" s="107">
        <f t="shared" si="35"/>
        <v>0</v>
      </c>
      <c r="J127" s="175">
        <f t="shared" si="36"/>
        <v>0</v>
      </c>
      <c r="L127" s="83"/>
    </row>
    <row r="128" spans="1:12" s="1" customFormat="1" ht="25" x14ac:dyDescent="0.35">
      <c r="A128" s="178" t="s">
        <v>252</v>
      </c>
      <c r="B128" s="100" t="s">
        <v>273</v>
      </c>
      <c r="C128" s="106" t="s">
        <v>160</v>
      </c>
      <c r="D128" s="107">
        <v>4</v>
      </c>
      <c r="E128" s="163"/>
      <c r="F128" s="107">
        <f>E128+'BM 01'!F128</f>
        <v>0</v>
      </c>
      <c r="G128" s="107">
        <v>21.24</v>
      </c>
      <c r="H128" s="107">
        <f t="shared" si="34"/>
        <v>84.96</v>
      </c>
      <c r="I128" s="107">
        <f t="shared" si="35"/>
        <v>0</v>
      </c>
      <c r="J128" s="175">
        <f t="shared" si="36"/>
        <v>0</v>
      </c>
      <c r="L128" s="83"/>
    </row>
    <row r="129" spans="1:12" s="1" customFormat="1" ht="25" x14ac:dyDescent="0.35">
      <c r="A129" s="178" t="s">
        <v>253</v>
      </c>
      <c r="B129" s="100" t="s">
        <v>274</v>
      </c>
      <c r="C129" s="106" t="s">
        <v>160</v>
      </c>
      <c r="D129" s="107">
        <v>4</v>
      </c>
      <c r="E129" s="163"/>
      <c r="F129" s="107">
        <f>E129+'BM 01'!F129</f>
        <v>0</v>
      </c>
      <c r="G129" s="107">
        <v>95.94</v>
      </c>
      <c r="H129" s="107">
        <f t="shared" si="34"/>
        <v>383.76</v>
      </c>
      <c r="I129" s="107">
        <f t="shared" si="35"/>
        <v>0</v>
      </c>
      <c r="J129" s="175">
        <f t="shared" si="36"/>
        <v>0</v>
      </c>
      <c r="L129" s="83"/>
    </row>
    <row r="130" spans="1:12" s="1" customFormat="1" ht="25" x14ac:dyDescent="0.35">
      <c r="A130" s="178" t="s">
        <v>254</v>
      </c>
      <c r="B130" s="100" t="s">
        <v>275</v>
      </c>
      <c r="C130" s="106" t="s">
        <v>160</v>
      </c>
      <c r="D130" s="107">
        <v>3</v>
      </c>
      <c r="E130" s="163"/>
      <c r="F130" s="107">
        <f>E130+'BM 01'!F130</f>
        <v>0</v>
      </c>
      <c r="G130" s="107">
        <v>90.97</v>
      </c>
      <c r="H130" s="107">
        <f t="shared" si="34"/>
        <v>272.91000000000003</v>
      </c>
      <c r="I130" s="107">
        <f t="shared" si="35"/>
        <v>0</v>
      </c>
      <c r="J130" s="175">
        <f t="shared" si="36"/>
        <v>0</v>
      </c>
      <c r="L130" s="83"/>
    </row>
    <row r="131" spans="1:12" s="1" customFormat="1" ht="37.5" x14ac:dyDescent="0.35">
      <c r="A131" s="178" t="s">
        <v>255</v>
      </c>
      <c r="B131" s="100" t="s">
        <v>276</v>
      </c>
      <c r="C131" s="106" t="s">
        <v>160</v>
      </c>
      <c r="D131" s="107">
        <v>11</v>
      </c>
      <c r="E131" s="163"/>
      <c r="F131" s="107">
        <f>E131+'BM 01'!F131</f>
        <v>0</v>
      </c>
      <c r="G131" s="107">
        <v>5.71</v>
      </c>
      <c r="H131" s="107">
        <f t="shared" si="34"/>
        <v>62.81</v>
      </c>
      <c r="I131" s="107">
        <f t="shared" si="35"/>
        <v>0</v>
      </c>
      <c r="J131" s="175">
        <f t="shared" si="36"/>
        <v>0</v>
      </c>
      <c r="L131" s="83"/>
    </row>
    <row r="132" spans="1:12" s="1" customFormat="1" ht="14.5" x14ac:dyDescent="0.35">
      <c r="A132" s="178" t="s">
        <v>256</v>
      </c>
      <c r="B132" s="100" t="s">
        <v>277</v>
      </c>
      <c r="C132" s="106" t="s">
        <v>160</v>
      </c>
      <c r="D132" s="107">
        <v>1</v>
      </c>
      <c r="E132" s="163"/>
      <c r="F132" s="107">
        <f>E132+'BM 01'!F132</f>
        <v>0</v>
      </c>
      <c r="G132" s="107">
        <v>150.82</v>
      </c>
      <c r="H132" s="107">
        <f t="shared" si="34"/>
        <v>150.82</v>
      </c>
      <c r="I132" s="107">
        <f t="shared" si="35"/>
        <v>0</v>
      </c>
      <c r="J132" s="175">
        <f t="shared" si="36"/>
        <v>0</v>
      </c>
      <c r="L132" s="83"/>
    </row>
    <row r="133" spans="1:12" s="1" customFormat="1" ht="25" x14ac:dyDescent="0.35">
      <c r="A133" s="178" t="s">
        <v>257</v>
      </c>
      <c r="B133" s="100" t="s">
        <v>278</v>
      </c>
      <c r="C133" s="106" t="s">
        <v>160</v>
      </c>
      <c r="D133" s="107">
        <v>1</v>
      </c>
      <c r="E133" s="163"/>
      <c r="F133" s="107">
        <f>E133+'BM 01'!F133</f>
        <v>0</v>
      </c>
      <c r="G133" s="107">
        <v>171.31</v>
      </c>
      <c r="H133" s="107">
        <f t="shared" si="34"/>
        <v>171.31</v>
      </c>
      <c r="I133" s="107">
        <f t="shared" si="35"/>
        <v>0</v>
      </c>
      <c r="J133" s="175">
        <f t="shared" si="36"/>
        <v>0</v>
      </c>
      <c r="L133" s="83"/>
    </row>
    <row r="134" spans="1:12" s="1" customFormat="1" ht="37.5" x14ac:dyDescent="0.35">
      <c r="A134" s="178" t="s">
        <v>258</v>
      </c>
      <c r="B134" s="100" t="s">
        <v>279</v>
      </c>
      <c r="C134" s="106" t="s">
        <v>160</v>
      </c>
      <c r="D134" s="107">
        <v>3</v>
      </c>
      <c r="E134" s="163"/>
      <c r="F134" s="107">
        <f>E134+'BM 01'!F134</f>
        <v>0</v>
      </c>
      <c r="G134" s="107">
        <v>120.43</v>
      </c>
      <c r="H134" s="107">
        <f t="shared" si="34"/>
        <v>361.29</v>
      </c>
      <c r="I134" s="107">
        <f t="shared" si="35"/>
        <v>0</v>
      </c>
      <c r="J134" s="175">
        <f t="shared" si="36"/>
        <v>0</v>
      </c>
      <c r="L134" s="83"/>
    </row>
    <row r="135" spans="1:12" s="1" customFormat="1" ht="14.5" x14ac:dyDescent="0.35">
      <c r="A135" s="192" t="s">
        <v>79</v>
      </c>
      <c r="B135" s="193"/>
      <c r="C135" s="193"/>
      <c r="D135" s="193"/>
      <c r="E135" s="193"/>
      <c r="F135" s="193"/>
      <c r="G135" s="194"/>
      <c r="H135" s="108">
        <f>SUM(H114:H134)</f>
        <v>4493.9100000000008</v>
      </c>
      <c r="I135" s="108">
        <f>SUM(I114:I134)</f>
        <v>0</v>
      </c>
      <c r="J135" s="176">
        <f>SUM(J114:J134)</f>
        <v>0</v>
      </c>
      <c r="L135" s="83"/>
    </row>
    <row r="136" spans="1:12" s="1" customFormat="1" ht="14.5" x14ac:dyDescent="0.35">
      <c r="A136" s="177" t="s">
        <v>280</v>
      </c>
      <c r="B136" s="160" t="s">
        <v>238</v>
      </c>
      <c r="C136" s="161"/>
      <c r="D136" s="161"/>
      <c r="E136" s="161"/>
      <c r="F136" s="161"/>
      <c r="G136" s="161"/>
      <c r="H136" s="161"/>
      <c r="I136" s="161"/>
      <c r="J136" s="179"/>
      <c r="L136" s="83"/>
    </row>
    <row r="137" spans="1:12" s="1" customFormat="1" ht="37.5" x14ac:dyDescent="0.35">
      <c r="A137" s="178" t="s">
        <v>281</v>
      </c>
      <c r="B137" s="100" t="s">
        <v>300</v>
      </c>
      <c r="C137" s="106" t="s">
        <v>16</v>
      </c>
      <c r="D137" s="107">
        <v>13.24</v>
      </c>
      <c r="E137" s="163"/>
      <c r="F137" s="107">
        <f>E137+'BM 01'!F137</f>
        <v>0</v>
      </c>
      <c r="G137" s="107">
        <v>17.940000000000001</v>
      </c>
      <c r="H137" s="107">
        <f>TRUNC(G137*D137,2)</f>
        <v>237.52</v>
      </c>
      <c r="I137" s="107">
        <f>TRUNC(G137*E137,2)</f>
        <v>0</v>
      </c>
      <c r="J137" s="175">
        <f>TRUNC(G137*F137,2)</f>
        <v>0</v>
      </c>
      <c r="L137" s="83"/>
    </row>
    <row r="138" spans="1:12" s="1" customFormat="1" ht="25" x14ac:dyDescent="0.35">
      <c r="A138" s="178" t="s">
        <v>282</v>
      </c>
      <c r="B138" s="100" t="s">
        <v>301</v>
      </c>
      <c r="C138" s="106" t="s">
        <v>16</v>
      </c>
      <c r="D138" s="107">
        <v>30.25</v>
      </c>
      <c r="E138" s="163"/>
      <c r="F138" s="107">
        <f>E138+'BM 01'!F138</f>
        <v>0</v>
      </c>
      <c r="G138" s="107">
        <v>25.61</v>
      </c>
      <c r="H138" s="107">
        <f t="shared" ref="H138:H155" si="37">TRUNC(G138*D138,2)</f>
        <v>774.7</v>
      </c>
      <c r="I138" s="107">
        <f t="shared" ref="I138:I155" si="38">TRUNC(G138*E138,2)</f>
        <v>0</v>
      </c>
      <c r="J138" s="175">
        <f t="shared" ref="J138:J155" si="39">TRUNC(G138*F138,2)</f>
        <v>0</v>
      </c>
      <c r="L138" s="83"/>
    </row>
    <row r="139" spans="1:12" s="1" customFormat="1" ht="25" x14ac:dyDescent="0.35">
      <c r="A139" s="178" t="s">
        <v>283</v>
      </c>
      <c r="B139" s="100" t="s">
        <v>302</v>
      </c>
      <c r="C139" s="106" t="s">
        <v>16</v>
      </c>
      <c r="D139" s="107">
        <v>23.37</v>
      </c>
      <c r="E139" s="163"/>
      <c r="F139" s="107">
        <f>E139+'BM 01'!F139</f>
        <v>0</v>
      </c>
      <c r="G139" s="107">
        <v>13.32</v>
      </c>
      <c r="H139" s="107">
        <f t="shared" si="37"/>
        <v>311.27999999999997</v>
      </c>
      <c r="I139" s="107">
        <f t="shared" si="38"/>
        <v>0</v>
      </c>
      <c r="J139" s="175">
        <f t="shared" si="39"/>
        <v>0</v>
      </c>
      <c r="L139" s="83"/>
    </row>
    <row r="140" spans="1:12" s="1" customFormat="1" ht="25" x14ac:dyDescent="0.35">
      <c r="A140" s="178" t="s">
        <v>284</v>
      </c>
      <c r="B140" s="100" t="s">
        <v>303</v>
      </c>
      <c r="C140" s="106" t="s">
        <v>160</v>
      </c>
      <c r="D140" s="107">
        <v>4</v>
      </c>
      <c r="E140" s="163"/>
      <c r="F140" s="107">
        <f>E140+'BM 01'!F140</f>
        <v>0</v>
      </c>
      <c r="G140" s="107">
        <v>9.5</v>
      </c>
      <c r="H140" s="107">
        <f t="shared" si="37"/>
        <v>38</v>
      </c>
      <c r="I140" s="107">
        <f t="shared" si="38"/>
        <v>0</v>
      </c>
      <c r="J140" s="175">
        <f t="shared" si="39"/>
        <v>0</v>
      </c>
      <c r="L140" s="83"/>
    </row>
    <row r="141" spans="1:12" s="1" customFormat="1" ht="37.5" x14ac:dyDescent="0.35">
      <c r="A141" s="178" t="s">
        <v>285</v>
      </c>
      <c r="B141" s="100" t="s">
        <v>304</v>
      </c>
      <c r="C141" s="106" t="s">
        <v>160</v>
      </c>
      <c r="D141" s="107">
        <v>5</v>
      </c>
      <c r="E141" s="163"/>
      <c r="F141" s="107">
        <f>E141+'BM 01'!F141</f>
        <v>0</v>
      </c>
      <c r="G141" s="107">
        <v>29.44</v>
      </c>
      <c r="H141" s="107">
        <f t="shared" si="37"/>
        <v>147.19999999999999</v>
      </c>
      <c r="I141" s="107">
        <f t="shared" si="38"/>
        <v>0</v>
      </c>
      <c r="J141" s="175">
        <f t="shared" si="39"/>
        <v>0</v>
      </c>
      <c r="L141" s="83"/>
    </row>
    <row r="142" spans="1:12" s="1" customFormat="1" ht="37.5" x14ac:dyDescent="0.35">
      <c r="A142" s="178" t="s">
        <v>286</v>
      </c>
      <c r="B142" s="100" t="s">
        <v>305</v>
      </c>
      <c r="C142" s="106" t="s">
        <v>160</v>
      </c>
      <c r="D142" s="107">
        <v>2</v>
      </c>
      <c r="E142" s="163"/>
      <c r="F142" s="107">
        <f>E142+'BM 01'!F142</f>
        <v>0</v>
      </c>
      <c r="G142" s="107">
        <v>18.27</v>
      </c>
      <c r="H142" s="107">
        <f t="shared" si="37"/>
        <v>36.54</v>
      </c>
      <c r="I142" s="107">
        <f t="shared" si="38"/>
        <v>0</v>
      </c>
      <c r="J142" s="175">
        <f t="shared" si="39"/>
        <v>0</v>
      </c>
      <c r="L142" s="83"/>
    </row>
    <row r="143" spans="1:12" s="1" customFormat="1" ht="37.5" x14ac:dyDescent="0.35">
      <c r="A143" s="178" t="s">
        <v>287</v>
      </c>
      <c r="B143" s="100" t="s">
        <v>306</v>
      </c>
      <c r="C143" s="106" t="s">
        <v>160</v>
      </c>
      <c r="D143" s="107">
        <v>3</v>
      </c>
      <c r="E143" s="163"/>
      <c r="F143" s="107">
        <f>E143+'BM 01'!F143</f>
        <v>0</v>
      </c>
      <c r="G143" s="107">
        <v>6.27</v>
      </c>
      <c r="H143" s="107">
        <f t="shared" si="37"/>
        <v>18.809999999999999</v>
      </c>
      <c r="I143" s="107">
        <f t="shared" si="38"/>
        <v>0</v>
      </c>
      <c r="J143" s="175">
        <f t="shared" si="39"/>
        <v>0</v>
      </c>
      <c r="L143" s="83"/>
    </row>
    <row r="144" spans="1:12" s="1" customFormat="1" ht="37.5" x14ac:dyDescent="0.35">
      <c r="A144" s="178" t="s">
        <v>288</v>
      </c>
      <c r="B144" s="100" t="s">
        <v>307</v>
      </c>
      <c r="C144" s="106" t="s">
        <v>160</v>
      </c>
      <c r="D144" s="107">
        <v>3</v>
      </c>
      <c r="E144" s="163"/>
      <c r="F144" s="107">
        <f>E144+'BM 01'!F144</f>
        <v>0</v>
      </c>
      <c r="G144" s="107">
        <v>7.36</v>
      </c>
      <c r="H144" s="107">
        <f t="shared" si="37"/>
        <v>22.08</v>
      </c>
      <c r="I144" s="107">
        <f t="shared" si="38"/>
        <v>0</v>
      </c>
      <c r="J144" s="175">
        <f t="shared" si="39"/>
        <v>0</v>
      </c>
      <c r="L144" s="83"/>
    </row>
    <row r="145" spans="1:12" s="1" customFormat="1" ht="37.5" x14ac:dyDescent="0.35">
      <c r="A145" s="178" t="s">
        <v>289</v>
      </c>
      <c r="B145" s="100" t="s">
        <v>308</v>
      </c>
      <c r="C145" s="106" t="s">
        <v>160</v>
      </c>
      <c r="D145" s="107">
        <v>3</v>
      </c>
      <c r="E145" s="163"/>
      <c r="F145" s="107">
        <f>E145+'BM 01'!F145</f>
        <v>0</v>
      </c>
      <c r="G145" s="107">
        <v>23.25</v>
      </c>
      <c r="H145" s="107">
        <f t="shared" si="37"/>
        <v>69.75</v>
      </c>
      <c r="I145" s="107">
        <f t="shared" si="38"/>
        <v>0</v>
      </c>
      <c r="J145" s="175">
        <f t="shared" si="39"/>
        <v>0</v>
      </c>
      <c r="L145" s="83"/>
    </row>
    <row r="146" spans="1:12" s="1" customFormat="1" ht="37.5" x14ac:dyDescent="0.35">
      <c r="A146" s="178" t="s">
        <v>290</v>
      </c>
      <c r="B146" s="100" t="s">
        <v>309</v>
      </c>
      <c r="C146" s="106" t="s">
        <v>160</v>
      </c>
      <c r="D146" s="107">
        <v>6</v>
      </c>
      <c r="E146" s="163"/>
      <c r="F146" s="107">
        <f>E146+'BM 01'!F146</f>
        <v>0</v>
      </c>
      <c r="G146" s="107">
        <v>9.32</v>
      </c>
      <c r="H146" s="107">
        <f t="shared" si="37"/>
        <v>55.92</v>
      </c>
      <c r="I146" s="107">
        <f t="shared" si="38"/>
        <v>0</v>
      </c>
      <c r="J146" s="175">
        <f t="shared" si="39"/>
        <v>0</v>
      </c>
      <c r="L146" s="83"/>
    </row>
    <row r="147" spans="1:12" s="1" customFormat="1" ht="37.5" x14ac:dyDescent="0.35">
      <c r="A147" s="178" t="s">
        <v>291</v>
      </c>
      <c r="B147" s="100" t="s">
        <v>310</v>
      </c>
      <c r="C147" s="106" t="s">
        <v>160</v>
      </c>
      <c r="D147" s="107">
        <v>8</v>
      </c>
      <c r="E147" s="163"/>
      <c r="F147" s="107">
        <f>E147+'BM 01'!F147</f>
        <v>0</v>
      </c>
      <c r="G147" s="107">
        <v>6.63</v>
      </c>
      <c r="H147" s="107">
        <f t="shared" si="37"/>
        <v>53.04</v>
      </c>
      <c r="I147" s="107">
        <f t="shared" si="38"/>
        <v>0</v>
      </c>
      <c r="J147" s="175">
        <f t="shared" si="39"/>
        <v>0</v>
      </c>
      <c r="L147" s="83"/>
    </row>
    <row r="148" spans="1:12" s="1" customFormat="1" ht="14.5" x14ac:dyDescent="0.35">
      <c r="A148" s="178" t="s">
        <v>292</v>
      </c>
      <c r="B148" s="100" t="s">
        <v>311</v>
      </c>
      <c r="C148" s="106" t="s">
        <v>160</v>
      </c>
      <c r="D148" s="107">
        <v>3</v>
      </c>
      <c r="E148" s="163"/>
      <c r="F148" s="107">
        <f>E148+'BM 01'!F148</f>
        <v>0</v>
      </c>
      <c r="G148" s="107">
        <v>18.98</v>
      </c>
      <c r="H148" s="107">
        <f t="shared" si="37"/>
        <v>56.94</v>
      </c>
      <c r="I148" s="107">
        <f t="shared" si="38"/>
        <v>0</v>
      </c>
      <c r="J148" s="175">
        <f t="shared" si="39"/>
        <v>0</v>
      </c>
      <c r="L148" s="83"/>
    </row>
    <row r="149" spans="1:12" s="1" customFormat="1" ht="25" x14ac:dyDescent="0.35">
      <c r="A149" s="178" t="s">
        <v>293</v>
      </c>
      <c r="B149" s="100" t="s">
        <v>312</v>
      </c>
      <c r="C149" s="106" t="s">
        <v>160</v>
      </c>
      <c r="D149" s="107">
        <v>3</v>
      </c>
      <c r="E149" s="163"/>
      <c r="F149" s="107">
        <f>E149+'BM 01'!F149</f>
        <v>0</v>
      </c>
      <c r="G149" s="107">
        <v>8.15</v>
      </c>
      <c r="H149" s="107">
        <f t="shared" si="37"/>
        <v>24.45</v>
      </c>
      <c r="I149" s="107">
        <f t="shared" si="38"/>
        <v>0</v>
      </c>
      <c r="J149" s="175">
        <f t="shared" si="39"/>
        <v>0</v>
      </c>
      <c r="L149" s="83"/>
    </row>
    <row r="150" spans="1:12" s="1" customFormat="1" ht="37.5" x14ac:dyDescent="0.35">
      <c r="A150" s="178" t="s">
        <v>294</v>
      </c>
      <c r="B150" s="100" t="s">
        <v>313</v>
      </c>
      <c r="C150" s="106" t="s">
        <v>160</v>
      </c>
      <c r="D150" s="107">
        <v>11</v>
      </c>
      <c r="E150" s="163"/>
      <c r="F150" s="107">
        <f>E150+'BM 01'!F150</f>
        <v>0</v>
      </c>
      <c r="G150" s="107">
        <v>14.53</v>
      </c>
      <c r="H150" s="107">
        <f t="shared" si="37"/>
        <v>159.83000000000001</v>
      </c>
      <c r="I150" s="107">
        <f t="shared" si="38"/>
        <v>0</v>
      </c>
      <c r="J150" s="175">
        <f t="shared" si="39"/>
        <v>0</v>
      </c>
      <c r="L150" s="83"/>
    </row>
    <row r="151" spans="1:12" s="1" customFormat="1" ht="37.5" x14ac:dyDescent="0.35">
      <c r="A151" s="178" t="s">
        <v>295</v>
      </c>
      <c r="B151" s="100" t="s">
        <v>314</v>
      </c>
      <c r="C151" s="106" t="s">
        <v>160</v>
      </c>
      <c r="D151" s="107">
        <v>9</v>
      </c>
      <c r="E151" s="163"/>
      <c r="F151" s="107">
        <f>E151+'BM 01'!F151</f>
        <v>0</v>
      </c>
      <c r="G151" s="107">
        <v>6.69</v>
      </c>
      <c r="H151" s="107">
        <f t="shared" si="37"/>
        <v>60.21</v>
      </c>
      <c r="I151" s="107">
        <f t="shared" si="38"/>
        <v>0</v>
      </c>
      <c r="J151" s="175">
        <f t="shared" si="39"/>
        <v>0</v>
      </c>
      <c r="L151" s="83"/>
    </row>
    <row r="152" spans="1:12" s="1" customFormat="1" ht="14.5" x14ac:dyDescent="0.35">
      <c r="A152" s="178" t="s">
        <v>296</v>
      </c>
      <c r="B152" s="100" t="s">
        <v>315</v>
      </c>
      <c r="C152" s="106" t="s">
        <v>78</v>
      </c>
      <c r="D152" s="107">
        <v>3</v>
      </c>
      <c r="E152" s="163"/>
      <c r="F152" s="107">
        <f>E152+'BM 01'!F152</f>
        <v>0</v>
      </c>
      <c r="G152" s="107">
        <v>43.45</v>
      </c>
      <c r="H152" s="107">
        <f t="shared" si="37"/>
        <v>130.35</v>
      </c>
      <c r="I152" s="107">
        <f t="shared" si="38"/>
        <v>0</v>
      </c>
      <c r="J152" s="175">
        <f t="shared" si="39"/>
        <v>0</v>
      </c>
      <c r="L152" s="83"/>
    </row>
    <row r="153" spans="1:12" s="1" customFormat="1" ht="25" x14ac:dyDescent="0.35">
      <c r="A153" s="178" t="s">
        <v>297</v>
      </c>
      <c r="B153" s="100" t="s">
        <v>316</v>
      </c>
      <c r="C153" s="106" t="s">
        <v>160</v>
      </c>
      <c r="D153" s="107">
        <v>1</v>
      </c>
      <c r="E153" s="163"/>
      <c r="F153" s="107">
        <f>E153+'BM 01'!F153</f>
        <v>0</v>
      </c>
      <c r="G153" s="107">
        <v>12.28</v>
      </c>
      <c r="H153" s="107">
        <f t="shared" si="37"/>
        <v>12.28</v>
      </c>
      <c r="I153" s="107">
        <f t="shared" si="38"/>
        <v>0</v>
      </c>
      <c r="J153" s="175">
        <f t="shared" si="39"/>
        <v>0</v>
      </c>
      <c r="L153" s="83"/>
    </row>
    <row r="154" spans="1:12" s="1" customFormat="1" ht="37.5" x14ac:dyDescent="0.35">
      <c r="A154" s="178" t="s">
        <v>298</v>
      </c>
      <c r="B154" s="100" t="s">
        <v>317</v>
      </c>
      <c r="C154" s="106" t="s">
        <v>160</v>
      </c>
      <c r="D154" s="107">
        <v>1</v>
      </c>
      <c r="E154" s="163"/>
      <c r="F154" s="107">
        <f>E154+'BM 01'!F154</f>
        <v>0</v>
      </c>
      <c r="G154" s="107">
        <v>436.28</v>
      </c>
      <c r="H154" s="107">
        <f t="shared" si="37"/>
        <v>436.28</v>
      </c>
      <c r="I154" s="107">
        <f t="shared" si="38"/>
        <v>0</v>
      </c>
      <c r="J154" s="175">
        <f t="shared" si="39"/>
        <v>0</v>
      </c>
      <c r="L154" s="83"/>
    </row>
    <row r="155" spans="1:12" s="1" customFormat="1" ht="37.5" x14ac:dyDescent="0.35">
      <c r="A155" s="178" t="s">
        <v>299</v>
      </c>
      <c r="B155" s="100" t="s">
        <v>318</v>
      </c>
      <c r="C155" s="106" t="s">
        <v>160</v>
      </c>
      <c r="D155" s="107">
        <v>3</v>
      </c>
      <c r="E155" s="163"/>
      <c r="F155" s="107">
        <f>E155+'BM 01'!F155</f>
        <v>0</v>
      </c>
      <c r="G155" s="107">
        <v>385.85</v>
      </c>
      <c r="H155" s="107">
        <f t="shared" si="37"/>
        <v>1157.55</v>
      </c>
      <c r="I155" s="107">
        <f t="shared" si="38"/>
        <v>0</v>
      </c>
      <c r="J155" s="175">
        <f t="shared" si="39"/>
        <v>0</v>
      </c>
      <c r="L155" s="83"/>
    </row>
    <row r="156" spans="1:12" s="1" customFormat="1" ht="14.5" x14ac:dyDescent="0.35">
      <c r="A156" s="192" t="s">
        <v>79</v>
      </c>
      <c r="B156" s="193"/>
      <c r="C156" s="193"/>
      <c r="D156" s="193"/>
      <c r="E156" s="193"/>
      <c r="F156" s="193"/>
      <c r="G156" s="194"/>
      <c r="H156" s="108">
        <f>SUM(H137:H155)</f>
        <v>3802.7300000000005</v>
      </c>
      <c r="I156" s="108">
        <f>SUM(I137:I155)</f>
        <v>0</v>
      </c>
      <c r="J156" s="176">
        <f>SUM(J137:J155)</f>
        <v>0</v>
      </c>
      <c r="L156" s="83"/>
    </row>
    <row r="157" spans="1:12" s="1" customFormat="1" ht="14.5" x14ac:dyDescent="0.35">
      <c r="A157" s="177" t="s">
        <v>319</v>
      </c>
      <c r="B157" s="160" t="s">
        <v>321</v>
      </c>
      <c r="C157" s="161"/>
      <c r="D157" s="161"/>
      <c r="E157" s="161"/>
      <c r="F157" s="161"/>
      <c r="G157" s="161"/>
      <c r="H157" s="161"/>
      <c r="I157" s="161"/>
      <c r="J157" s="179"/>
      <c r="L157" s="83"/>
    </row>
    <row r="158" spans="1:12" s="1" customFormat="1" ht="25" x14ac:dyDescent="0.35">
      <c r="A158" s="178" t="s">
        <v>320</v>
      </c>
      <c r="B158" s="100" t="s">
        <v>327</v>
      </c>
      <c r="C158" s="106" t="s">
        <v>16</v>
      </c>
      <c r="D158" s="107">
        <v>2.5</v>
      </c>
      <c r="E158" s="163"/>
      <c r="F158" s="107">
        <f>E158+'BM 01'!F158</f>
        <v>0</v>
      </c>
      <c r="G158" s="107">
        <v>21.58</v>
      </c>
      <c r="H158" s="107">
        <f>TRUNC(G158*D158,2)</f>
        <v>53.95</v>
      </c>
      <c r="I158" s="107">
        <f>TRUNC(G158*E158,2)</f>
        <v>0</v>
      </c>
      <c r="J158" s="175">
        <f>TRUNC(G158*F158,2)</f>
        <v>0</v>
      </c>
      <c r="L158" s="83"/>
    </row>
    <row r="159" spans="1:12" s="1" customFormat="1" ht="25" x14ac:dyDescent="0.35">
      <c r="A159" s="178" t="s">
        <v>322</v>
      </c>
      <c r="B159" s="100" t="s">
        <v>328</v>
      </c>
      <c r="C159" s="106" t="s">
        <v>16</v>
      </c>
      <c r="D159" s="107">
        <v>68.02</v>
      </c>
      <c r="E159" s="163"/>
      <c r="F159" s="107">
        <f>E159+'BM 01'!F159</f>
        <v>0</v>
      </c>
      <c r="G159" s="107">
        <v>48.66</v>
      </c>
      <c r="H159" s="107">
        <f t="shared" ref="H159:H162" si="40">TRUNC(G159*D159,2)</f>
        <v>3309.85</v>
      </c>
      <c r="I159" s="107">
        <f t="shared" ref="I159:I163" si="41">TRUNC(G159*E159,2)</f>
        <v>0</v>
      </c>
      <c r="J159" s="175">
        <f t="shared" ref="J159:J163" si="42">TRUNC(G159*F159,2)</f>
        <v>0</v>
      </c>
      <c r="L159" s="83"/>
    </row>
    <row r="160" spans="1:12" s="1" customFormat="1" ht="37.5" x14ac:dyDescent="0.35">
      <c r="A160" s="178" t="s">
        <v>323</v>
      </c>
      <c r="B160" s="100" t="s">
        <v>329</v>
      </c>
      <c r="C160" s="106" t="s">
        <v>160</v>
      </c>
      <c r="D160" s="107">
        <v>11</v>
      </c>
      <c r="E160" s="163"/>
      <c r="F160" s="107">
        <f>E160+'BM 01'!F160</f>
        <v>0</v>
      </c>
      <c r="G160" s="107">
        <v>74.930000000000007</v>
      </c>
      <c r="H160" s="107">
        <f t="shared" si="40"/>
        <v>824.23</v>
      </c>
      <c r="I160" s="107">
        <f t="shared" si="41"/>
        <v>0</v>
      </c>
      <c r="J160" s="175">
        <f t="shared" si="42"/>
        <v>0</v>
      </c>
      <c r="L160" s="83"/>
    </row>
    <row r="161" spans="1:12" s="1" customFormat="1" ht="37.5" x14ac:dyDescent="0.35">
      <c r="A161" s="178" t="s">
        <v>324</v>
      </c>
      <c r="B161" s="100" t="s">
        <v>330</v>
      </c>
      <c r="C161" s="106" t="s">
        <v>160</v>
      </c>
      <c r="D161" s="107">
        <v>4</v>
      </c>
      <c r="E161" s="163"/>
      <c r="F161" s="107">
        <f>E161+'BM 01'!F161</f>
        <v>0</v>
      </c>
      <c r="G161" s="107">
        <v>44.22</v>
      </c>
      <c r="H161" s="107">
        <f t="shared" si="40"/>
        <v>176.88</v>
      </c>
      <c r="I161" s="107">
        <f t="shared" si="41"/>
        <v>0</v>
      </c>
      <c r="J161" s="175">
        <f t="shared" si="42"/>
        <v>0</v>
      </c>
      <c r="L161" s="83"/>
    </row>
    <row r="162" spans="1:12" s="1" customFormat="1" ht="37.5" x14ac:dyDescent="0.35">
      <c r="A162" s="178" t="s">
        <v>325</v>
      </c>
      <c r="B162" s="100" t="s">
        <v>331</v>
      </c>
      <c r="C162" s="106" t="s">
        <v>160</v>
      </c>
      <c r="D162" s="107">
        <v>13</v>
      </c>
      <c r="E162" s="163"/>
      <c r="F162" s="107">
        <f>E162+'BM 01'!F162</f>
        <v>0</v>
      </c>
      <c r="G162" s="107">
        <v>23.71</v>
      </c>
      <c r="H162" s="107">
        <f t="shared" si="40"/>
        <v>308.23</v>
      </c>
      <c r="I162" s="107">
        <f t="shared" si="41"/>
        <v>0</v>
      </c>
      <c r="J162" s="175">
        <f t="shared" si="42"/>
        <v>0</v>
      </c>
      <c r="L162" s="83"/>
    </row>
    <row r="163" spans="1:12" s="1" customFormat="1" ht="37.5" x14ac:dyDescent="0.35">
      <c r="A163" s="178" t="s">
        <v>326</v>
      </c>
      <c r="B163" s="100" t="s">
        <v>332</v>
      </c>
      <c r="C163" s="106" t="s">
        <v>160</v>
      </c>
      <c r="D163" s="107">
        <v>3</v>
      </c>
      <c r="E163" s="163"/>
      <c r="F163" s="107">
        <f>E163+'BM 01'!F163</f>
        <v>0</v>
      </c>
      <c r="G163" s="107">
        <v>712.52</v>
      </c>
      <c r="H163" s="107">
        <f>TRUNC(G163*D163,2)</f>
        <v>2137.56</v>
      </c>
      <c r="I163" s="107">
        <f t="shared" si="41"/>
        <v>0</v>
      </c>
      <c r="J163" s="175">
        <f t="shared" si="42"/>
        <v>0</v>
      </c>
      <c r="L163" s="83"/>
    </row>
    <row r="164" spans="1:12" s="1" customFormat="1" ht="14.5" x14ac:dyDescent="0.35">
      <c r="A164" s="192" t="s">
        <v>79</v>
      </c>
      <c r="B164" s="193"/>
      <c r="C164" s="193"/>
      <c r="D164" s="193"/>
      <c r="E164" s="193"/>
      <c r="F164" s="193"/>
      <c r="G164" s="194"/>
      <c r="H164" s="108">
        <f>SUM(H158:H163)</f>
        <v>6810.6999999999989</v>
      </c>
      <c r="I164" s="108">
        <f>SUM(I158:I163)</f>
        <v>0</v>
      </c>
      <c r="J164" s="176">
        <f>SUM(J158:J163)</f>
        <v>0</v>
      </c>
      <c r="L164" s="83"/>
    </row>
    <row r="165" spans="1:12" s="1" customFormat="1" ht="14.5" x14ac:dyDescent="0.35">
      <c r="A165" s="177" t="s">
        <v>333</v>
      </c>
      <c r="B165" s="160" t="s">
        <v>334</v>
      </c>
      <c r="C165" s="161"/>
      <c r="D165" s="161"/>
      <c r="E165" s="161"/>
      <c r="F165" s="161"/>
      <c r="G165" s="161"/>
      <c r="H165" s="161"/>
      <c r="I165" s="161"/>
      <c r="J165" s="179"/>
      <c r="L165" s="83"/>
    </row>
    <row r="166" spans="1:12" s="1" customFormat="1" ht="37.5" x14ac:dyDescent="0.35">
      <c r="A166" s="178" t="s">
        <v>335</v>
      </c>
      <c r="B166" s="100" t="s">
        <v>371</v>
      </c>
      <c r="C166" s="106" t="s">
        <v>160</v>
      </c>
      <c r="D166" s="107">
        <v>1</v>
      </c>
      <c r="E166" s="163"/>
      <c r="F166" s="107">
        <f>E166+'BM 01'!F166</f>
        <v>0</v>
      </c>
      <c r="G166" s="107">
        <v>1562.31</v>
      </c>
      <c r="H166" s="107">
        <f>TRUNC(G166*D166,2)</f>
        <v>1562.31</v>
      </c>
      <c r="I166" s="107">
        <f>TRUNC(G166*E166,2)</f>
        <v>0</v>
      </c>
      <c r="J166" s="175">
        <f>TRUNC(G166*F166,2)</f>
        <v>0</v>
      </c>
      <c r="L166" s="83"/>
    </row>
    <row r="167" spans="1:12" s="1" customFormat="1" ht="14.5" x14ac:dyDescent="0.35">
      <c r="A167" s="178" t="s">
        <v>336</v>
      </c>
      <c r="B167" s="100" t="s">
        <v>372</v>
      </c>
      <c r="C167" s="106" t="s">
        <v>160</v>
      </c>
      <c r="D167" s="107">
        <v>1</v>
      </c>
      <c r="E167" s="163"/>
      <c r="F167" s="107">
        <f>E167+'BM 01'!F167</f>
        <v>0</v>
      </c>
      <c r="G167" s="107">
        <v>532.74</v>
      </c>
      <c r="H167" s="107">
        <f t="shared" ref="H167:H201" si="43">TRUNC(G167*D167,2)</f>
        <v>532.74</v>
      </c>
      <c r="I167" s="107">
        <f t="shared" ref="I167:I201" si="44">TRUNC(G167*E167,2)</f>
        <v>0</v>
      </c>
      <c r="J167" s="175">
        <f t="shared" ref="J167:J201" si="45">TRUNC(G167*F167,2)</f>
        <v>0</v>
      </c>
      <c r="L167" s="83"/>
    </row>
    <row r="168" spans="1:12" s="1" customFormat="1" ht="14.5" x14ac:dyDescent="0.35">
      <c r="A168" s="178" t="s">
        <v>337</v>
      </c>
      <c r="B168" s="100" t="s">
        <v>373</v>
      </c>
      <c r="C168" s="106" t="s">
        <v>160</v>
      </c>
      <c r="D168" s="107">
        <v>4</v>
      </c>
      <c r="E168" s="163"/>
      <c r="F168" s="107">
        <f>E168+'BM 01'!F168</f>
        <v>0</v>
      </c>
      <c r="G168" s="107">
        <v>122.61</v>
      </c>
      <c r="H168" s="107">
        <f t="shared" si="43"/>
        <v>490.44</v>
      </c>
      <c r="I168" s="107">
        <f t="shared" si="44"/>
        <v>0</v>
      </c>
      <c r="J168" s="175">
        <f t="shared" si="45"/>
        <v>0</v>
      </c>
      <c r="L168" s="83"/>
    </row>
    <row r="169" spans="1:12" s="1" customFormat="1" ht="14.5" x14ac:dyDescent="0.35">
      <c r="A169" s="178" t="s">
        <v>338</v>
      </c>
      <c r="B169" s="100" t="s">
        <v>374</v>
      </c>
      <c r="C169" s="106" t="s">
        <v>160</v>
      </c>
      <c r="D169" s="107">
        <v>1</v>
      </c>
      <c r="E169" s="163"/>
      <c r="F169" s="107">
        <f>E169+'BM 01'!F169</f>
        <v>0</v>
      </c>
      <c r="G169" s="107">
        <v>132.34</v>
      </c>
      <c r="H169" s="107">
        <f t="shared" si="43"/>
        <v>132.34</v>
      </c>
      <c r="I169" s="107">
        <f t="shared" si="44"/>
        <v>0</v>
      </c>
      <c r="J169" s="175">
        <f t="shared" si="45"/>
        <v>0</v>
      </c>
      <c r="L169" s="83"/>
    </row>
    <row r="170" spans="1:12" s="1" customFormat="1" ht="25" x14ac:dyDescent="0.35">
      <c r="A170" s="178" t="s">
        <v>339</v>
      </c>
      <c r="B170" s="100" t="s">
        <v>375</v>
      </c>
      <c r="C170" s="106" t="s">
        <v>160</v>
      </c>
      <c r="D170" s="107">
        <v>4</v>
      </c>
      <c r="E170" s="163"/>
      <c r="F170" s="107">
        <f>E170+'BM 01'!F170</f>
        <v>0</v>
      </c>
      <c r="G170" s="107">
        <v>8.81</v>
      </c>
      <c r="H170" s="107">
        <f t="shared" si="43"/>
        <v>35.24</v>
      </c>
      <c r="I170" s="107">
        <f t="shared" si="44"/>
        <v>0</v>
      </c>
      <c r="J170" s="175">
        <f t="shared" si="45"/>
        <v>0</v>
      </c>
      <c r="L170" s="83"/>
    </row>
    <row r="171" spans="1:12" s="1" customFormat="1" ht="25" x14ac:dyDescent="0.35">
      <c r="A171" s="178" t="s">
        <v>340</v>
      </c>
      <c r="B171" s="100" t="s">
        <v>376</v>
      </c>
      <c r="C171" s="106" t="s">
        <v>160</v>
      </c>
      <c r="D171" s="107">
        <v>6</v>
      </c>
      <c r="E171" s="163"/>
      <c r="F171" s="107">
        <f>E171+'BM 01'!F171</f>
        <v>0</v>
      </c>
      <c r="G171" s="107">
        <v>9.3000000000000007</v>
      </c>
      <c r="H171" s="107">
        <f t="shared" si="43"/>
        <v>55.8</v>
      </c>
      <c r="I171" s="107">
        <f t="shared" si="44"/>
        <v>0</v>
      </c>
      <c r="J171" s="175">
        <f t="shared" si="45"/>
        <v>0</v>
      </c>
      <c r="L171" s="83"/>
    </row>
    <row r="172" spans="1:12" s="1" customFormat="1" ht="25" x14ac:dyDescent="0.35">
      <c r="A172" s="178" t="s">
        <v>341</v>
      </c>
      <c r="B172" s="100" t="s">
        <v>377</v>
      </c>
      <c r="C172" s="106" t="s">
        <v>160</v>
      </c>
      <c r="D172" s="107">
        <v>8</v>
      </c>
      <c r="E172" s="163"/>
      <c r="F172" s="107">
        <f>E172+'BM 01'!F172</f>
        <v>0</v>
      </c>
      <c r="G172" s="107">
        <v>10.220000000000001</v>
      </c>
      <c r="H172" s="107">
        <f t="shared" si="43"/>
        <v>81.760000000000005</v>
      </c>
      <c r="I172" s="107">
        <f t="shared" si="44"/>
        <v>0</v>
      </c>
      <c r="J172" s="175">
        <f t="shared" si="45"/>
        <v>0</v>
      </c>
      <c r="L172" s="83"/>
    </row>
    <row r="173" spans="1:12" s="1" customFormat="1" ht="37.5" x14ac:dyDescent="0.35">
      <c r="A173" s="178" t="s">
        <v>342</v>
      </c>
      <c r="B173" s="100" t="s">
        <v>378</v>
      </c>
      <c r="C173" s="106" t="s">
        <v>160</v>
      </c>
      <c r="D173" s="107">
        <v>1</v>
      </c>
      <c r="E173" s="163"/>
      <c r="F173" s="107">
        <f>E173+'BM 01'!F173</f>
        <v>0</v>
      </c>
      <c r="G173" s="107">
        <v>587.96</v>
      </c>
      <c r="H173" s="107">
        <f t="shared" si="43"/>
        <v>587.96</v>
      </c>
      <c r="I173" s="107">
        <f t="shared" si="44"/>
        <v>0</v>
      </c>
      <c r="J173" s="175">
        <f t="shared" si="45"/>
        <v>0</v>
      </c>
      <c r="L173" s="83"/>
    </row>
    <row r="174" spans="1:12" s="1" customFormat="1" ht="37.5" x14ac:dyDescent="0.35">
      <c r="A174" s="178" t="s">
        <v>343</v>
      </c>
      <c r="B174" s="100" t="s">
        <v>379</v>
      </c>
      <c r="C174" s="106" t="s">
        <v>160</v>
      </c>
      <c r="D174" s="107">
        <v>1</v>
      </c>
      <c r="E174" s="163"/>
      <c r="F174" s="107">
        <f>E174+'BM 01'!F174</f>
        <v>0</v>
      </c>
      <c r="G174" s="107">
        <v>243.72</v>
      </c>
      <c r="H174" s="107">
        <f t="shared" si="43"/>
        <v>243.72</v>
      </c>
      <c r="I174" s="107">
        <f t="shared" si="44"/>
        <v>0</v>
      </c>
      <c r="J174" s="175">
        <f t="shared" si="45"/>
        <v>0</v>
      </c>
      <c r="L174" s="83"/>
    </row>
    <row r="175" spans="1:12" s="1" customFormat="1" ht="25" x14ac:dyDescent="0.35">
      <c r="A175" s="178" t="s">
        <v>344</v>
      </c>
      <c r="B175" s="100" t="s">
        <v>380</v>
      </c>
      <c r="C175" s="106" t="s">
        <v>16</v>
      </c>
      <c r="D175" s="107">
        <v>45</v>
      </c>
      <c r="E175" s="163"/>
      <c r="F175" s="107">
        <f>E175+'BM 01'!F175</f>
        <v>0</v>
      </c>
      <c r="G175" s="107">
        <v>11.63</v>
      </c>
      <c r="H175" s="107">
        <f t="shared" si="43"/>
        <v>523.35</v>
      </c>
      <c r="I175" s="107">
        <f t="shared" si="44"/>
        <v>0</v>
      </c>
      <c r="J175" s="175">
        <f t="shared" si="45"/>
        <v>0</v>
      </c>
      <c r="L175" s="83"/>
    </row>
    <row r="176" spans="1:12" s="1" customFormat="1" ht="25" x14ac:dyDescent="0.35">
      <c r="A176" s="178" t="s">
        <v>345</v>
      </c>
      <c r="B176" s="100" t="s">
        <v>381</v>
      </c>
      <c r="C176" s="106" t="s">
        <v>160</v>
      </c>
      <c r="D176" s="107">
        <v>8</v>
      </c>
      <c r="E176" s="163"/>
      <c r="F176" s="107">
        <f>E176+'BM 01'!F176</f>
        <v>0</v>
      </c>
      <c r="G176" s="107">
        <v>6.71</v>
      </c>
      <c r="H176" s="107">
        <f t="shared" si="43"/>
        <v>53.68</v>
      </c>
      <c r="I176" s="107">
        <f t="shared" si="44"/>
        <v>0</v>
      </c>
      <c r="J176" s="175">
        <f t="shared" si="45"/>
        <v>0</v>
      </c>
      <c r="L176" s="83"/>
    </row>
    <row r="177" spans="1:12" s="1" customFormat="1" ht="37.5" x14ac:dyDescent="0.35">
      <c r="A177" s="178" t="s">
        <v>346</v>
      </c>
      <c r="B177" s="100" t="s">
        <v>382</v>
      </c>
      <c r="C177" s="106" t="s">
        <v>160</v>
      </c>
      <c r="D177" s="107">
        <v>2</v>
      </c>
      <c r="E177" s="163"/>
      <c r="F177" s="107">
        <f>E177+'BM 01'!F177</f>
        <v>0</v>
      </c>
      <c r="G177" s="107">
        <v>13.88</v>
      </c>
      <c r="H177" s="107">
        <f t="shared" si="43"/>
        <v>27.76</v>
      </c>
      <c r="I177" s="107">
        <f t="shared" si="44"/>
        <v>0</v>
      </c>
      <c r="J177" s="175">
        <f t="shared" si="45"/>
        <v>0</v>
      </c>
      <c r="L177" s="83"/>
    </row>
    <row r="178" spans="1:12" s="1" customFormat="1" ht="14.5" x14ac:dyDescent="0.35">
      <c r="A178" s="178" t="s">
        <v>347</v>
      </c>
      <c r="B178" s="100" t="s">
        <v>383</v>
      </c>
      <c r="C178" s="106" t="s">
        <v>53</v>
      </c>
      <c r="D178" s="107">
        <v>60</v>
      </c>
      <c r="E178" s="163"/>
      <c r="F178" s="107">
        <f>E178+'BM 01'!F178</f>
        <v>0</v>
      </c>
      <c r="G178" s="107">
        <v>18.13</v>
      </c>
      <c r="H178" s="107">
        <f t="shared" si="43"/>
        <v>1087.8</v>
      </c>
      <c r="I178" s="107">
        <f t="shared" si="44"/>
        <v>0</v>
      </c>
      <c r="J178" s="175">
        <f t="shared" si="45"/>
        <v>0</v>
      </c>
      <c r="L178" s="83"/>
    </row>
    <row r="179" spans="1:12" s="1" customFormat="1" ht="25" x14ac:dyDescent="0.35">
      <c r="A179" s="178" t="s">
        <v>348</v>
      </c>
      <c r="B179" s="100" t="s">
        <v>384</v>
      </c>
      <c r="C179" s="106" t="s">
        <v>16</v>
      </c>
      <c r="D179" s="107">
        <v>600</v>
      </c>
      <c r="E179" s="163"/>
      <c r="F179" s="107">
        <f>E179+'BM 01'!F179</f>
        <v>0</v>
      </c>
      <c r="G179" s="107">
        <v>2.67</v>
      </c>
      <c r="H179" s="107">
        <f t="shared" si="43"/>
        <v>1602</v>
      </c>
      <c r="I179" s="107">
        <f t="shared" si="44"/>
        <v>0</v>
      </c>
      <c r="J179" s="175">
        <f t="shared" si="45"/>
        <v>0</v>
      </c>
      <c r="L179" s="83"/>
    </row>
    <row r="180" spans="1:12" s="1" customFormat="1" ht="25" x14ac:dyDescent="0.35">
      <c r="A180" s="178" t="s">
        <v>349</v>
      </c>
      <c r="B180" s="100" t="s">
        <v>385</v>
      </c>
      <c r="C180" s="106" t="s">
        <v>16</v>
      </c>
      <c r="D180" s="107">
        <v>1600</v>
      </c>
      <c r="E180" s="163"/>
      <c r="F180" s="107">
        <f>E180+'BM 01'!F180</f>
        <v>0</v>
      </c>
      <c r="G180" s="107">
        <v>3.92</v>
      </c>
      <c r="H180" s="107">
        <f t="shared" si="43"/>
        <v>6272</v>
      </c>
      <c r="I180" s="107">
        <f t="shared" si="44"/>
        <v>0</v>
      </c>
      <c r="J180" s="175">
        <f t="shared" si="45"/>
        <v>0</v>
      </c>
      <c r="L180" s="83"/>
    </row>
    <row r="181" spans="1:12" s="1" customFormat="1" ht="25" x14ac:dyDescent="0.35">
      <c r="A181" s="178" t="s">
        <v>350</v>
      </c>
      <c r="B181" s="100" t="s">
        <v>386</v>
      </c>
      <c r="C181" s="106" t="s">
        <v>160</v>
      </c>
      <c r="D181" s="107">
        <v>46</v>
      </c>
      <c r="E181" s="163"/>
      <c r="F181" s="107">
        <f>E181+'BM 01'!F181</f>
        <v>0</v>
      </c>
      <c r="G181" s="107">
        <v>8.82</v>
      </c>
      <c r="H181" s="107">
        <f t="shared" si="43"/>
        <v>405.72</v>
      </c>
      <c r="I181" s="107">
        <f t="shared" si="44"/>
        <v>0</v>
      </c>
      <c r="J181" s="175">
        <f t="shared" si="45"/>
        <v>0</v>
      </c>
      <c r="L181" s="83"/>
    </row>
    <row r="182" spans="1:12" s="1" customFormat="1" ht="25" x14ac:dyDescent="0.35">
      <c r="A182" s="178" t="s">
        <v>351</v>
      </c>
      <c r="B182" s="100" t="s">
        <v>387</v>
      </c>
      <c r="C182" s="106" t="s">
        <v>160</v>
      </c>
      <c r="D182" s="107">
        <v>17</v>
      </c>
      <c r="E182" s="163"/>
      <c r="F182" s="107">
        <f>E182+'BM 01'!F182</f>
        <v>0</v>
      </c>
      <c r="G182" s="107">
        <v>22.65</v>
      </c>
      <c r="H182" s="107">
        <f t="shared" si="43"/>
        <v>385.05</v>
      </c>
      <c r="I182" s="107">
        <f t="shared" si="44"/>
        <v>0</v>
      </c>
      <c r="J182" s="175">
        <f t="shared" si="45"/>
        <v>0</v>
      </c>
      <c r="L182" s="83"/>
    </row>
    <row r="183" spans="1:12" s="1" customFormat="1" ht="25" x14ac:dyDescent="0.35">
      <c r="A183" s="178" t="s">
        <v>352</v>
      </c>
      <c r="B183" s="100" t="s">
        <v>388</v>
      </c>
      <c r="C183" s="106" t="s">
        <v>160</v>
      </c>
      <c r="D183" s="107">
        <v>88</v>
      </c>
      <c r="E183" s="163"/>
      <c r="F183" s="107">
        <f>E183+'BM 01'!F183</f>
        <v>0</v>
      </c>
      <c r="G183" s="107">
        <v>11.95</v>
      </c>
      <c r="H183" s="107">
        <f t="shared" si="43"/>
        <v>1051.5999999999999</v>
      </c>
      <c r="I183" s="107">
        <f t="shared" si="44"/>
        <v>0</v>
      </c>
      <c r="J183" s="175">
        <f t="shared" si="45"/>
        <v>0</v>
      </c>
      <c r="L183" s="83"/>
    </row>
    <row r="184" spans="1:12" s="1" customFormat="1" ht="25" x14ac:dyDescent="0.35">
      <c r="A184" s="178" t="s">
        <v>353</v>
      </c>
      <c r="B184" s="100" t="s">
        <v>389</v>
      </c>
      <c r="C184" s="106" t="s">
        <v>160</v>
      </c>
      <c r="D184" s="107">
        <v>7</v>
      </c>
      <c r="E184" s="163"/>
      <c r="F184" s="107">
        <f>E184+'BM 01'!F184</f>
        <v>0</v>
      </c>
      <c r="G184" s="107">
        <v>26.9</v>
      </c>
      <c r="H184" s="107">
        <f t="shared" si="43"/>
        <v>188.3</v>
      </c>
      <c r="I184" s="107">
        <f t="shared" si="44"/>
        <v>0</v>
      </c>
      <c r="J184" s="175">
        <f t="shared" si="45"/>
        <v>0</v>
      </c>
      <c r="L184" s="83"/>
    </row>
    <row r="185" spans="1:12" s="1" customFormat="1" ht="25" x14ac:dyDescent="0.35">
      <c r="A185" s="178" t="s">
        <v>354</v>
      </c>
      <c r="B185" s="100" t="s">
        <v>390</v>
      </c>
      <c r="C185" s="106" t="s">
        <v>160</v>
      </c>
      <c r="D185" s="107">
        <v>60</v>
      </c>
      <c r="E185" s="163"/>
      <c r="F185" s="107">
        <f>E185+'BM 01'!F185</f>
        <v>0</v>
      </c>
      <c r="G185" s="107">
        <v>24.04</v>
      </c>
      <c r="H185" s="107">
        <f t="shared" si="43"/>
        <v>1442.4</v>
      </c>
      <c r="I185" s="107">
        <f t="shared" si="44"/>
        <v>0</v>
      </c>
      <c r="J185" s="175">
        <f t="shared" si="45"/>
        <v>0</v>
      </c>
      <c r="L185" s="83"/>
    </row>
    <row r="186" spans="1:12" s="1" customFormat="1" ht="25" x14ac:dyDescent="0.35">
      <c r="A186" s="178" t="s">
        <v>355</v>
      </c>
      <c r="B186" s="100" t="s">
        <v>391</v>
      </c>
      <c r="C186" s="106" t="s">
        <v>160</v>
      </c>
      <c r="D186" s="107">
        <v>17</v>
      </c>
      <c r="E186" s="163"/>
      <c r="F186" s="107">
        <f>E186+'BM 01'!F186</f>
        <v>0</v>
      </c>
      <c r="G186" s="107">
        <v>36.46</v>
      </c>
      <c r="H186" s="107">
        <f t="shared" si="43"/>
        <v>619.82000000000005</v>
      </c>
      <c r="I186" s="107">
        <f t="shared" si="44"/>
        <v>0</v>
      </c>
      <c r="J186" s="175">
        <f t="shared" si="45"/>
        <v>0</v>
      </c>
      <c r="L186" s="83"/>
    </row>
    <row r="187" spans="1:12" s="1" customFormat="1" ht="25" x14ac:dyDescent="0.35">
      <c r="A187" s="178" t="s">
        <v>356</v>
      </c>
      <c r="B187" s="100" t="s">
        <v>392</v>
      </c>
      <c r="C187" s="106" t="s">
        <v>160</v>
      </c>
      <c r="D187" s="107">
        <v>17</v>
      </c>
      <c r="E187" s="163"/>
      <c r="F187" s="107">
        <f>E187+'BM 01'!F187</f>
        <v>0</v>
      </c>
      <c r="G187" s="107">
        <v>22.73</v>
      </c>
      <c r="H187" s="107">
        <f t="shared" si="43"/>
        <v>386.41</v>
      </c>
      <c r="I187" s="107">
        <f t="shared" si="44"/>
        <v>0</v>
      </c>
      <c r="J187" s="175">
        <f t="shared" si="45"/>
        <v>0</v>
      </c>
      <c r="L187" s="83"/>
    </row>
    <row r="188" spans="1:12" s="1" customFormat="1" ht="25" x14ac:dyDescent="0.35">
      <c r="A188" s="178" t="s">
        <v>357</v>
      </c>
      <c r="B188" s="100" t="s">
        <v>393</v>
      </c>
      <c r="C188" s="106" t="s">
        <v>160</v>
      </c>
      <c r="D188" s="107">
        <v>4</v>
      </c>
      <c r="E188" s="163"/>
      <c r="F188" s="107">
        <f>E188+'BM 01'!F188</f>
        <v>0</v>
      </c>
      <c r="G188" s="107">
        <v>28.02</v>
      </c>
      <c r="H188" s="107">
        <f t="shared" si="43"/>
        <v>112.08</v>
      </c>
      <c r="I188" s="107">
        <f t="shared" si="44"/>
        <v>0</v>
      </c>
      <c r="J188" s="175">
        <f t="shared" si="45"/>
        <v>0</v>
      </c>
      <c r="L188" s="83"/>
    </row>
    <row r="189" spans="1:12" s="1" customFormat="1" ht="25" x14ac:dyDescent="0.35">
      <c r="A189" s="178" t="s">
        <v>358</v>
      </c>
      <c r="B189" s="100" t="s">
        <v>394</v>
      </c>
      <c r="C189" s="106" t="s">
        <v>78</v>
      </c>
      <c r="D189" s="107">
        <v>41</v>
      </c>
      <c r="E189" s="163"/>
      <c r="F189" s="107">
        <f>E189+'BM 01'!F189</f>
        <v>0</v>
      </c>
      <c r="G189" s="107">
        <v>168.38</v>
      </c>
      <c r="H189" s="107">
        <f t="shared" si="43"/>
        <v>6903.58</v>
      </c>
      <c r="I189" s="107">
        <f t="shared" si="44"/>
        <v>0</v>
      </c>
      <c r="J189" s="175">
        <f t="shared" si="45"/>
        <v>0</v>
      </c>
      <c r="L189" s="83"/>
    </row>
    <row r="190" spans="1:12" s="1" customFormat="1" ht="25" x14ac:dyDescent="0.35">
      <c r="A190" s="178" t="s">
        <v>359</v>
      </c>
      <c r="B190" s="100" t="s">
        <v>395</v>
      </c>
      <c r="C190" s="106" t="s">
        <v>78</v>
      </c>
      <c r="D190" s="107">
        <v>5</v>
      </c>
      <c r="E190" s="163"/>
      <c r="F190" s="107">
        <f>E190+'BM 01'!F190</f>
        <v>0</v>
      </c>
      <c r="G190" s="107">
        <v>110.67</v>
      </c>
      <c r="H190" s="107">
        <f t="shared" si="43"/>
        <v>553.35</v>
      </c>
      <c r="I190" s="107">
        <f t="shared" si="44"/>
        <v>0</v>
      </c>
      <c r="J190" s="175">
        <f t="shared" si="45"/>
        <v>0</v>
      </c>
      <c r="L190" s="83"/>
    </row>
    <row r="191" spans="1:12" s="1" customFormat="1" ht="14.5" x14ac:dyDescent="0.35">
      <c r="A191" s="178" t="s">
        <v>360</v>
      </c>
      <c r="B191" s="100" t="s">
        <v>396</v>
      </c>
      <c r="C191" s="106" t="s">
        <v>78</v>
      </c>
      <c r="D191" s="107">
        <v>5</v>
      </c>
      <c r="E191" s="163"/>
      <c r="F191" s="107">
        <f>E191+'BM 01'!F191</f>
        <v>0</v>
      </c>
      <c r="G191" s="107">
        <v>723.84</v>
      </c>
      <c r="H191" s="107">
        <f t="shared" si="43"/>
        <v>3619.2</v>
      </c>
      <c r="I191" s="107">
        <f t="shared" si="44"/>
        <v>0</v>
      </c>
      <c r="J191" s="175">
        <f t="shared" si="45"/>
        <v>0</v>
      </c>
      <c r="L191" s="83"/>
    </row>
    <row r="192" spans="1:12" s="1" customFormat="1" ht="14.5" x14ac:dyDescent="0.35">
      <c r="A192" s="178" t="s">
        <v>361</v>
      </c>
      <c r="B192" s="100" t="s">
        <v>397</v>
      </c>
      <c r="C192" s="106" t="s">
        <v>16</v>
      </c>
      <c r="D192" s="107">
        <v>50</v>
      </c>
      <c r="E192" s="163"/>
      <c r="F192" s="107">
        <f>E192+'BM 01'!F192</f>
        <v>0</v>
      </c>
      <c r="G192" s="107">
        <v>9.32</v>
      </c>
      <c r="H192" s="107">
        <f t="shared" si="43"/>
        <v>466</v>
      </c>
      <c r="I192" s="107">
        <f t="shared" si="44"/>
        <v>0</v>
      </c>
      <c r="J192" s="175">
        <f t="shared" si="45"/>
        <v>0</v>
      </c>
      <c r="L192" s="83"/>
    </row>
    <row r="193" spans="1:12" s="1" customFormat="1" ht="25" x14ac:dyDescent="0.35">
      <c r="A193" s="178" t="s">
        <v>362</v>
      </c>
      <c r="B193" s="100" t="s">
        <v>398</v>
      </c>
      <c r="C193" s="106" t="s">
        <v>16</v>
      </c>
      <c r="D193" s="107">
        <v>60</v>
      </c>
      <c r="E193" s="163"/>
      <c r="F193" s="107">
        <f>E193+'BM 01'!F193</f>
        <v>0</v>
      </c>
      <c r="G193" s="107">
        <v>10.72</v>
      </c>
      <c r="H193" s="107">
        <f t="shared" si="43"/>
        <v>643.20000000000005</v>
      </c>
      <c r="I193" s="107">
        <f t="shared" si="44"/>
        <v>0</v>
      </c>
      <c r="J193" s="175">
        <f t="shared" si="45"/>
        <v>0</v>
      </c>
      <c r="L193" s="83"/>
    </row>
    <row r="194" spans="1:12" s="1" customFormat="1" ht="25" x14ac:dyDescent="0.35">
      <c r="A194" s="178" t="s">
        <v>363</v>
      </c>
      <c r="B194" s="100" t="s">
        <v>399</v>
      </c>
      <c r="C194" s="106" t="s">
        <v>16</v>
      </c>
      <c r="D194" s="107">
        <v>65</v>
      </c>
      <c r="E194" s="163"/>
      <c r="F194" s="107">
        <f>E194+'BM 01'!F194</f>
        <v>0</v>
      </c>
      <c r="G194" s="107">
        <v>5.15</v>
      </c>
      <c r="H194" s="107">
        <f t="shared" si="43"/>
        <v>334.75</v>
      </c>
      <c r="I194" s="107">
        <f t="shared" si="44"/>
        <v>0</v>
      </c>
      <c r="J194" s="175">
        <f t="shared" si="45"/>
        <v>0</v>
      </c>
      <c r="L194" s="83"/>
    </row>
    <row r="195" spans="1:12" s="1" customFormat="1" ht="25" x14ac:dyDescent="0.35">
      <c r="A195" s="178" t="s">
        <v>364</v>
      </c>
      <c r="B195" s="100" t="s">
        <v>400</v>
      </c>
      <c r="C195" s="106" t="s">
        <v>16</v>
      </c>
      <c r="D195" s="107">
        <v>30</v>
      </c>
      <c r="E195" s="163"/>
      <c r="F195" s="107">
        <f>E195+'BM 01'!F195</f>
        <v>0</v>
      </c>
      <c r="G195" s="107">
        <v>4.4400000000000004</v>
      </c>
      <c r="H195" s="107">
        <f t="shared" si="43"/>
        <v>133.19999999999999</v>
      </c>
      <c r="I195" s="107">
        <f t="shared" si="44"/>
        <v>0</v>
      </c>
      <c r="J195" s="175">
        <f t="shared" si="45"/>
        <v>0</v>
      </c>
      <c r="L195" s="83"/>
    </row>
    <row r="196" spans="1:12" s="1" customFormat="1" ht="25" x14ac:dyDescent="0.35">
      <c r="A196" s="178" t="s">
        <v>365</v>
      </c>
      <c r="B196" s="100" t="s">
        <v>401</v>
      </c>
      <c r="C196" s="106" t="s">
        <v>160</v>
      </c>
      <c r="D196" s="107">
        <v>2</v>
      </c>
      <c r="E196" s="163"/>
      <c r="F196" s="107">
        <f>E196+'BM 01'!F196</f>
        <v>0</v>
      </c>
      <c r="G196" s="107">
        <v>59.47</v>
      </c>
      <c r="H196" s="107">
        <f t="shared" si="43"/>
        <v>118.94</v>
      </c>
      <c r="I196" s="107">
        <f t="shared" si="44"/>
        <v>0</v>
      </c>
      <c r="J196" s="175">
        <f t="shared" si="45"/>
        <v>0</v>
      </c>
      <c r="L196" s="83"/>
    </row>
    <row r="197" spans="1:12" s="1" customFormat="1" ht="14.5" x14ac:dyDescent="0.35">
      <c r="A197" s="178" t="s">
        <v>366</v>
      </c>
      <c r="B197" s="100" t="s">
        <v>402</v>
      </c>
      <c r="C197" s="106" t="s">
        <v>160</v>
      </c>
      <c r="D197" s="107">
        <v>2</v>
      </c>
      <c r="E197" s="163"/>
      <c r="F197" s="107">
        <f>E197+'BM 01'!F197</f>
        <v>0</v>
      </c>
      <c r="G197" s="107">
        <v>25.27</v>
      </c>
      <c r="H197" s="107">
        <f t="shared" si="43"/>
        <v>50.54</v>
      </c>
      <c r="I197" s="107">
        <f t="shared" si="44"/>
        <v>0</v>
      </c>
      <c r="J197" s="175">
        <f t="shared" si="45"/>
        <v>0</v>
      </c>
      <c r="L197" s="83"/>
    </row>
    <row r="198" spans="1:12" s="1" customFormat="1" ht="25" x14ac:dyDescent="0.35">
      <c r="A198" s="178" t="s">
        <v>367</v>
      </c>
      <c r="B198" s="100" t="s">
        <v>403</v>
      </c>
      <c r="C198" s="106" t="s">
        <v>16</v>
      </c>
      <c r="D198" s="107">
        <v>15</v>
      </c>
      <c r="E198" s="163"/>
      <c r="F198" s="107">
        <f>E198+'BM 01'!F198</f>
        <v>0</v>
      </c>
      <c r="G198" s="107">
        <v>31.79</v>
      </c>
      <c r="H198" s="107">
        <f t="shared" si="43"/>
        <v>476.85</v>
      </c>
      <c r="I198" s="107">
        <f t="shared" si="44"/>
        <v>0</v>
      </c>
      <c r="J198" s="175">
        <f t="shared" si="45"/>
        <v>0</v>
      </c>
      <c r="L198" s="83"/>
    </row>
    <row r="199" spans="1:12" s="1" customFormat="1" ht="25" x14ac:dyDescent="0.35">
      <c r="A199" s="178" t="s">
        <v>368</v>
      </c>
      <c r="B199" s="100" t="s">
        <v>404</v>
      </c>
      <c r="C199" s="106" t="s">
        <v>160</v>
      </c>
      <c r="D199" s="107">
        <v>2</v>
      </c>
      <c r="E199" s="163"/>
      <c r="F199" s="107">
        <f>E199+'BM 01'!F199</f>
        <v>0</v>
      </c>
      <c r="G199" s="107">
        <v>38.29</v>
      </c>
      <c r="H199" s="107">
        <f t="shared" si="43"/>
        <v>76.58</v>
      </c>
      <c r="I199" s="107">
        <f t="shared" si="44"/>
        <v>0</v>
      </c>
      <c r="J199" s="175">
        <f t="shared" si="45"/>
        <v>0</v>
      </c>
      <c r="L199" s="83"/>
    </row>
    <row r="200" spans="1:12" s="1" customFormat="1" ht="37.5" x14ac:dyDescent="0.35">
      <c r="A200" s="178" t="s">
        <v>369</v>
      </c>
      <c r="B200" s="100" t="s">
        <v>405</v>
      </c>
      <c r="C200" s="106" t="s">
        <v>160</v>
      </c>
      <c r="D200" s="107">
        <v>2</v>
      </c>
      <c r="E200" s="163"/>
      <c r="F200" s="107">
        <f>E200+'BM 01'!F200</f>
        <v>0</v>
      </c>
      <c r="G200" s="107">
        <v>171.24</v>
      </c>
      <c r="H200" s="107">
        <f t="shared" si="43"/>
        <v>342.48</v>
      </c>
      <c r="I200" s="107">
        <f t="shared" si="44"/>
        <v>0</v>
      </c>
      <c r="J200" s="175">
        <f t="shared" si="45"/>
        <v>0</v>
      </c>
      <c r="L200" s="83"/>
    </row>
    <row r="201" spans="1:12" s="1" customFormat="1" ht="14.5" x14ac:dyDescent="0.35">
      <c r="A201" s="178" t="s">
        <v>370</v>
      </c>
      <c r="B201" s="100" t="s">
        <v>406</v>
      </c>
      <c r="C201" s="106" t="s">
        <v>78</v>
      </c>
      <c r="D201" s="107">
        <v>8</v>
      </c>
      <c r="E201" s="163"/>
      <c r="F201" s="107">
        <f>E201+'BM 01'!F201</f>
        <v>0</v>
      </c>
      <c r="G201" s="107">
        <v>153.25</v>
      </c>
      <c r="H201" s="107">
        <f t="shared" si="43"/>
        <v>1226</v>
      </c>
      <c r="I201" s="107">
        <f t="shared" si="44"/>
        <v>0</v>
      </c>
      <c r="J201" s="175">
        <f t="shared" si="45"/>
        <v>0</v>
      </c>
      <c r="L201" s="83"/>
    </row>
    <row r="202" spans="1:12" s="1" customFormat="1" ht="14.5" x14ac:dyDescent="0.35">
      <c r="A202" s="192" t="s">
        <v>79</v>
      </c>
      <c r="B202" s="193"/>
      <c r="C202" s="193"/>
      <c r="D202" s="193"/>
      <c r="E202" s="193"/>
      <c r="F202" s="193"/>
      <c r="G202" s="194"/>
      <c r="H202" s="108">
        <f>SUM(H166:H201)</f>
        <v>32824.949999999997</v>
      </c>
      <c r="I202" s="108">
        <f>SUM(I166:I201)</f>
        <v>0</v>
      </c>
      <c r="J202" s="176">
        <f>SUM(J166:J201)</f>
        <v>0</v>
      </c>
      <c r="L202" s="83"/>
    </row>
    <row r="203" spans="1:12" s="1" customFormat="1" ht="14.5" x14ac:dyDescent="0.35">
      <c r="A203" s="177" t="s">
        <v>407</v>
      </c>
      <c r="B203" s="160" t="s">
        <v>408</v>
      </c>
      <c r="C203" s="161"/>
      <c r="D203" s="161"/>
      <c r="E203" s="161"/>
      <c r="F203" s="161"/>
      <c r="G203" s="161"/>
      <c r="H203" s="161"/>
      <c r="I203" s="161"/>
      <c r="J203" s="179"/>
      <c r="L203" s="83"/>
    </row>
    <row r="204" spans="1:12" s="1" customFormat="1" ht="25" x14ac:dyDescent="0.35">
      <c r="A204" s="178" t="s">
        <v>409</v>
      </c>
      <c r="B204" s="100" t="s">
        <v>415</v>
      </c>
      <c r="C204" s="106" t="s">
        <v>160</v>
      </c>
      <c r="D204" s="107">
        <v>2</v>
      </c>
      <c r="E204" s="163"/>
      <c r="F204" s="107">
        <f>E204+'BM 01'!F204</f>
        <v>0</v>
      </c>
      <c r="G204" s="107">
        <v>227.4</v>
      </c>
      <c r="H204" s="107">
        <f>TRUNC(G204*D204,2)</f>
        <v>454.8</v>
      </c>
      <c r="I204" s="107">
        <f>TRUNC(G204*E204,2)</f>
        <v>0</v>
      </c>
      <c r="J204" s="175">
        <f>TRUNC(G204*F204,2)</f>
        <v>0</v>
      </c>
      <c r="L204" s="83"/>
    </row>
    <row r="205" spans="1:12" s="1" customFormat="1" ht="25" x14ac:dyDescent="0.35">
      <c r="A205" s="178" t="s">
        <v>410</v>
      </c>
      <c r="B205" s="100" t="s">
        <v>416</v>
      </c>
      <c r="C205" s="106" t="s">
        <v>160</v>
      </c>
      <c r="D205" s="107">
        <v>3</v>
      </c>
      <c r="E205" s="163"/>
      <c r="F205" s="107">
        <f>E205+'BM 01'!F205</f>
        <v>0</v>
      </c>
      <c r="G205" s="107">
        <v>234.54</v>
      </c>
      <c r="H205" s="107">
        <f t="shared" ref="H205:H208" si="46">TRUNC(G205*D205,2)</f>
        <v>703.62</v>
      </c>
      <c r="I205" s="107">
        <f t="shared" ref="I205:I209" si="47">TRUNC(G205*E205,2)</f>
        <v>0</v>
      </c>
      <c r="J205" s="175">
        <f t="shared" ref="J205:J209" si="48">TRUNC(G205*F205,2)</f>
        <v>0</v>
      </c>
      <c r="L205" s="83"/>
    </row>
    <row r="206" spans="1:12" s="1" customFormat="1" ht="37.5" x14ac:dyDescent="0.35">
      <c r="A206" s="178" t="s">
        <v>411</v>
      </c>
      <c r="B206" s="100" t="s">
        <v>417</v>
      </c>
      <c r="C206" s="106" t="s">
        <v>160</v>
      </c>
      <c r="D206" s="107">
        <v>7</v>
      </c>
      <c r="E206" s="163"/>
      <c r="F206" s="107">
        <f>E206+'BM 01'!F206</f>
        <v>0</v>
      </c>
      <c r="G206" s="107">
        <v>28.78</v>
      </c>
      <c r="H206" s="107">
        <f t="shared" si="46"/>
        <v>201.46</v>
      </c>
      <c r="I206" s="107">
        <f t="shared" si="47"/>
        <v>0</v>
      </c>
      <c r="J206" s="175">
        <f t="shared" si="48"/>
        <v>0</v>
      </c>
      <c r="L206" s="83"/>
    </row>
    <row r="207" spans="1:12" s="1" customFormat="1" ht="37.5" x14ac:dyDescent="0.35">
      <c r="A207" s="178" t="s">
        <v>412</v>
      </c>
      <c r="B207" s="100" t="s">
        <v>418</v>
      </c>
      <c r="C207" s="106" t="s">
        <v>160</v>
      </c>
      <c r="D207" s="107">
        <v>5</v>
      </c>
      <c r="E207" s="163"/>
      <c r="F207" s="107">
        <f>E207+'BM 01'!F207</f>
        <v>0</v>
      </c>
      <c r="G207" s="107">
        <v>17.86</v>
      </c>
      <c r="H207" s="107">
        <f t="shared" si="46"/>
        <v>89.3</v>
      </c>
      <c r="I207" s="107">
        <f t="shared" si="47"/>
        <v>0</v>
      </c>
      <c r="J207" s="175">
        <f t="shared" si="48"/>
        <v>0</v>
      </c>
      <c r="L207" s="83"/>
    </row>
    <row r="208" spans="1:12" s="1" customFormat="1" ht="25" x14ac:dyDescent="0.35">
      <c r="A208" s="178" t="s">
        <v>413</v>
      </c>
      <c r="B208" s="100" t="s">
        <v>419</v>
      </c>
      <c r="C208" s="106" t="s">
        <v>78</v>
      </c>
      <c r="D208" s="107">
        <v>4</v>
      </c>
      <c r="E208" s="163"/>
      <c r="F208" s="107">
        <f>E208+'BM 01'!F208</f>
        <v>0</v>
      </c>
      <c r="G208" s="107">
        <v>155.55000000000001</v>
      </c>
      <c r="H208" s="107">
        <f t="shared" si="46"/>
        <v>622.20000000000005</v>
      </c>
      <c r="I208" s="107">
        <f t="shared" si="47"/>
        <v>0</v>
      </c>
      <c r="J208" s="175">
        <f t="shared" si="48"/>
        <v>0</v>
      </c>
      <c r="L208" s="83"/>
    </row>
    <row r="209" spans="1:12" s="1" customFormat="1" ht="14.5" x14ac:dyDescent="0.35">
      <c r="A209" s="178" t="s">
        <v>414</v>
      </c>
      <c r="B209" s="100" t="s">
        <v>420</v>
      </c>
      <c r="C209" s="106" t="s">
        <v>53</v>
      </c>
      <c r="D209" s="107">
        <v>4.95</v>
      </c>
      <c r="E209" s="163"/>
      <c r="F209" s="107">
        <f>E209+'BM 01'!F209</f>
        <v>0</v>
      </c>
      <c r="G209" s="107">
        <v>33.49</v>
      </c>
      <c r="H209" s="107">
        <f>TRUNC(G209*D209,2)</f>
        <v>165.77</v>
      </c>
      <c r="I209" s="107">
        <f t="shared" si="47"/>
        <v>0</v>
      </c>
      <c r="J209" s="175">
        <f t="shared" si="48"/>
        <v>0</v>
      </c>
      <c r="L209" s="83"/>
    </row>
    <row r="210" spans="1:12" s="1" customFormat="1" ht="14.5" x14ac:dyDescent="0.35">
      <c r="A210" s="192" t="s">
        <v>79</v>
      </c>
      <c r="B210" s="193"/>
      <c r="C210" s="193"/>
      <c r="D210" s="193"/>
      <c r="E210" s="193"/>
      <c r="F210" s="193"/>
      <c r="G210" s="194"/>
      <c r="H210" s="108">
        <f>SUM(H204:H209)</f>
        <v>2237.15</v>
      </c>
      <c r="I210" s="108">
        <f>SUM(I204:I209)</f>
        <v>0</v>
      </c>
      <c r="J210" s="176">
        <f>SUM(J204:J209)</f>
        <v>0</v>
      </c>
      <c r="L210" s="83"/>
    </row>
    <row r="211" spans="1:12" s="1" customFormat="1" ht="14.5" x14ac:dyDescent="0.35">
      <c r="A211" s="177" t="s">
        <v>421</v>
      </c>
      <c r="B211" s="160" t="s">
        <v>408</v>
      </c>
      <c r="C211" s="161"/>
      <c r="D211" s="161"/>
      <c r="E211" s="161"/>
      <c r="F211" s="161"/>
      <c r="G211" s="161"/>
      <c r="H211" s="161"/>
      <c r="I211" s="161"/>
      <c r="J211" s="179"/>
      <c r="L211" s="83"/>
    </row>
    <row r="212" spans="1:12" s="1" customFormat="1" ht="50" x14ac:dyDescent="0.35">
      <c r="A212" s="178" t="s">
        <v>422</v>
      </c>
      <c r="B212" s="100" t="s">
        <v>433</v>
      </c>
      <c r="C212" s="106" t="s">
        <v>160</v>
      </c>
      <c r="D212" s="107">
        <v>1</v>
      </c>
      <c r="E212" s="163"/>
      <c r="F212" s="107">
        <f>E212+'BM 01'!F212</f>
        <v>0</v>
      </c>
      <c r="G212" s="107">
        <v>871.68</v>
      </c>
      <c r="H212" s="107">
        <f>TRUNC(G212*D212,2)</f>
        <v>871.68</v>
      </c>
      <c r="I212" s="107">
        <f>TRUNC(G212*E212,2)</f>
        <v>0</v>
      </c>
      <c r="J212" s="175">
        <f>TRUNC(G212*F212,2)</f>
        <v>0</v>
      </c>
      <c r="L212" s="83"/>
    </row>
    <row r="213" spans="1:12" s="1" customFormat="1" ht="50" x14ac:dyDescent="0.35">
      <c r="A213" s="178" t="s">
        <v>423</v>
      </c>
      <c r="B213" s="100" t="s">
        <v>434</v>
      </c>
      <c r="C213" s="106" t="s">
        <v>160</v>
      </c>
      <c r="D213" s="107">
        <v>1</v>
      </c>
      <c r="E213" s="163"/>
      <c r="F213" s="107">
        <f>E213+'BM 01'!F213</f>
        <v>0</v>
      </c>
      <c r="G213" s="107">
        <v>879.19</v>
      </c>
      <c r="H213" s="107">
        <f t="shared" ref="H213:H222" si="49">TRUNC(G213*D213,2)</f>
        <v>879.19</v>
      </c>
      <c r="I213" s="107">
        <f t="shared" ref="I213:I222" si="50">TRUNC(G213*E213,2)</f>
        <v>0</v>
      </c>
      <c r="J213" s="175">
        <f t="shared" ref="J213:J222" si="51">TRUNC(G213*F213,2)</f>
        <v>0</v>
      </c>
      <c r="L213" s="83"/>
    </row>
    <row r="214" spans="1:12" s="1" customFormat="1" ht="50" x14ac:dyDescent="0.35">
      <c r="A214" s="178" t="s">
        <v>424</v>
      </c>
      <c r="B214" s="100" t="s">
        <v>435</v>
      </c>
      <c r="C214" s="106" t="s">
        <v>160</v>
      </c>
      <c r="D214" s="107">
        <v>8</v>
      </c>
      <c r="E214" s="163"/>
      <c r="F214" s="107">
        <f>E214+'BM 01'!F214</f>
        <v>0</v>
      </c>
      <c r="G214" s="107">
        <v>919.03</v>
      </c>
      <c r="H214" s="107">
        <f t="shared" si="49"/>
        <v>7352.24</v>
      </c>
      <c r="I214" s="107">
        <f t="shared" si="50"/>
        <v>0</v>
      </c>
      <c r="J214" s="175">
        <f t="shared" si="51"/>
        <v>0</v>
      </c>
      <c r="L214" s="83"/>
    </row>
    <row r="215" spans="1:12" s="1" customFormat="1" ht="50" x14ac:dyDescent="0.35">
      <c r="A215" s="178" t="s">
        <v>425</v>
      </c>
      <c r="B215" s="100" t="s">
        <v>436</v>
      </c>
      <c r="C215" s="106" t="s">
        <v>160</v>
      </c>
      <c r="D215" s="107">
        <v>3</v>
      </c>
      <c r="E215" s="163"/>
      <c r="F215" s="107">
        <f>E215+'BM 01'!F215</f>
        <v>0</v>
      </c>
      <c r="G215" s="107">
        <v>988.04</v>
      </c>
      <c r="H215" s="107">
        <f t="shared" si="49"/>
        <v>2964.12</v>
      </c>
      <c r="I215" s="107">
        <f t="shared" si="50"/>
        <v>0</v>
      </c>
      <c r="J215" s="175">
        <f t="shared" si="51"/>
        <v>0</v>
      </c>
      <c r="L215" s="83"/>
    </row>
    <row r="216" spans="1:12" s="1" customFormat="1" ht="37.5" x14ac:dyDescent="0.35">
      <c r="A216" s="178" t="s">
        <v>426</v>
      </c>
      <c r="B216" s="100" t="s">
        <v>437</v>
      </c>
      <c r="C216" s="106" t="s">
        <v>7</v>
      </c>
      <c r="D216" s="107">
        <v>2</v>
      </c>
      <c r="E216" s="163"/>
      <c r="F216" s="107">
        <f>E216+'BM 01'!F216</f>
        <v>0</v>
      </c>
      <c r="G216" s="107">
        <v>1006.45</v>
      </c>
      <c r="H216" s="107">
        <f t="shared" si="49"/>
        <v>2012.9</v>
      </c>
      <c r="I216" s="107">
        <f t="shared" si="50"/>
        <v>0</v>
      </c>
      <c r="J216" s="175">
        <f t="shared" si="51"/>
        <v>0</v>
      </c>
      <c r="L216" s="83"/>
    </row>
    <row r="217" spans="1:12" s="1" customFormat="1" ht="25" x14ac:dyDescent="0.35">
      <c r="A217" s="178" t="s">
        <v>427</v>
      </c>
      <c r="B217" s="100" t="s">
        <v>438</v>
      </c>
      <c r="C217" s="106" t="s">
        <v>51</v>
      </c>
      <c r="D217" s="107">
        <v>3.09</v>
      </c>
      <c r="E217" s="163"/>
      <c r="F217" s="107">
        <f>E217+'BM 01'!F217</f>
        <v>0</v>
      </c>
      <c r="G217" s="107">
        <v>792.25</v>
      </c>
      <c r="H217" s="107">
        <f t="shared" si="49"/>
        <v>2448.0500000000002</v>
      </c>
      <c r="I217" s="107">
        <f t="shared" si="50"/>
        <v>0</v>
      </c>
      <c r="J217" s="175">
        <f t="shared" si="51"/>
        <v>0</v>
      </c>
      <c r="L217" s="83"/>
    </row>
    <row r="218" spans="1:12" s="1" customFormat="1" ht="14.5" x14ac:dyDescent="0.35">
      <c r="A218" s="178" t="s">
        <v>428</v>
      </c>
      <c r="B218" s="100" t="s">
        <v>439</v>
      </c>
      <c r="C218" s="106" t="s">
        <v>51</v>
      </c>
      <c r="D218" s="107">
        <v>5.78</v>
      </c>
      <c r="E218" s="163"/>
      <c r="F218" s="107">
        <f>E218+'BM 01'!F218</f>
        <v>0</v>
      </c>
      <c r="G218" s="107">
        <v>790.18</v>
      </c>
      <c r="H218" s="107">
        <f t="shared" si="49"/>
        <v>4567.24</v>
      </c>
      <c r="I218" s="107">
        <f t="shared" si="50"/>
        <v>0</v>
      </c>
      <c r="J218" s="175">
        <f t="shared" si="51"/>
        <v>0</v>
      </c>
      <c r="L218" s="83"/>
    </row>
    <row r="219" spans="1:12" s="1" customFormat="1" ht="25" x14ac:dyDescent="0.35">
      <c r="A219" s="178" t="s">
        <v>429</v>
      </c>
      <c r="B219" s="100" t="s">
        <v>440</v>
      </c>
      <c r="C219" s="106" t="s">
        <v>51</v>
      </c>
      <c r="D219" s="107">
        <v>2.9</v>
      </c>
      <c r="E219" s="163"/>
      <c r="F219" s="107">
        <f>E219+'BM 01'!F219</f>
        <v>0</v>
      </c>
      <c r="G219" s="107">
        <v>403.61</v>
      </c>
      <c r="H219" s="107">
        <f t="shared" si="49"/>
        <v>1170.46</v>
      </c>
      <c r="I219" s="107">
        <f t="shared" si="50"/>
        <v>0</v>
      </c>
      <c r="J219" s="175">
        <f t="shared" si="51"/>
        <v>0</v>
      </c>
      <c r="L219" s="83"/>
    </row>
    <row r="220" spans="1:12" s="1" customFormat="1" ht="14.5" x14ac:dyDescent="0.35">
      <c r="A220" s="178" t="s">
        <v>430</v>
      </c>
      <c r="B220" s="100" t="s">
        <v>441</v>
      </c>
      <c r="C220" s="106" t="s">
        <v>51</v>
      </c>
      <c r="D220" s="107">
        <v>14.38</v>
      </c>
      <c r="E220" s="163"/>
      <c r="F220" s="107">
        <f>E220+'BM 01'!F220</f>
        <v>0</v>
      </c>
      <c r="G220" s="107">
        <v>311.42</v>
      </c>
      <c r="H220" s="107">
        <f t="shared" si="49"/>
        <v>4478.21</v>
      </c>
      <c r="I220" s="107">
        <f t="shared" si="50"/>
        <v>0</v>
      </c>
      <c r="J220" s="175">
        <f t="shared" si="51"/>
        <v>0</v>
      </c>
      <c r="L220" s="83"/>
    </row>
    <row r="221" spans="1:12" s="1" customFormat="1" ht="14.5" x14ac:dyDescent="0.35">
      <c r="A221" s="178" t="s">
        <v>431</v>
      </c>
      <c r="B221" s="100" t="s">
        <v>442</v>
      </c>
      <c r="C221" s="106" t="s">
        <v>51</v>
      </c>
      <c r="D221" s="107">
        <v>8.4</v>
      </c>
      <c r="E221" s="163"/>
      <c r="F221" s="107">
        <f>E221+'BM 01'!F221</f>
        <v>0</v>
      </c>
      <c r="G221" s="107">
        <v>356.28</v>
      </c>
      <c r="H221" s="107">
        <f t="shared" si="49"/>
        <v>2992.75</v>
      </c>
      <c r="I221" s="107">
        <f t="shared" si="50"/>
        <v>0</v>
      </c>
      <c r="J221" s="175">
        <f t="shared" si="51"/>
        <v>0</v>
      </c>
      <c r="L221" s="83"/>
    </row>
    <row r="222" spans="1:12" s="1" customFormat="1" ht="14.5" x14ac:dyDescent="0.35">
      <c r="A222" s="178" t="s">
        <v>432</v>
      </c>
      <c r="B222" s="100" t="s">
        <v>443</v>
      </c>
      <c r="C222" s="106" t="s">
        <v>51</v>
      </c>
      <c r="D222" s="107">
        <v>5.98</v>
      </c>
      <c r="E222" s="163"/>
      <c r="F222" s="107">
        <f>E222+'BM 01'!F222</f>
        <v>0</v>
      </c>
      <c r="G222" s="107">
        <v>477.05</v>
      </c>
      <c r="H222" s="107">
        <f t="shared" si="49"/>
        <v>2852.75</v>
      </c>
      <c r="I222" s="107">
        <f t="shared" si="50"/>
        <v>0</v>
      </c>
      <c r="J222" s="175">
        <f t="shared" si="51"/>
        <v>0</v>
      </c>
      <c r="L222" s="83"/>
    </row>
    <row r="223" spans="1:12" s="1" customFormat="1" ht="14.5" x14ac:dyDescent="0.35">
      <c r="A223" s="192" t="s">
        <v>79</v>
      </c>
      <c r="B223" s="193"/>
      <c r="C223" s="193"/>
      <c r="D223" s="193"/>
      <c r="E223" s="193"/>
      <c r="F223" s="193"/>
      <c r="G223" s="194"/>
      <c r="H223" s="108">
        <f>SUM(H212:H222)</f>
        <v>32589.589999999997</v>
      </c>
      <c r="I223" s="108">
        <f>SUM(I212:I222)</f>
        <v>0</v>
      </c>
      <c r="J223" s="176">
        <f>SUM(J212:J222)</f>
        <v>0</v>
      </c>
      <c r="L223" s="83"/>
    </row>
    <row r="224" spans="1:12" s="1" customFormat="1" ht="14.5" x14ac:dyDescent="0.35">
      <c r="A224" s="177" t="s">
        <v>444</v>
      </c>
      <c r="B224" s="160" t="s">
        <v>445</v>
      </c>
      <c r="C224" s="161"/>
      <c r="D224" s="161"/>
      <c r="E224" s="161"/>
      <c r="F224" s="161"/>
      <c r="G224" s="161"/>
      <c r="H224" s="161"/>
      <c r="I224" s="161"/>
      <c r="J224" s="179"/>
      <c r="L224" s="83"/>
    </row>
    <row r="225" spans="1:12" s="1" customFormat="1" ht="37.5" x14ac:dyDescent="0.35">
      <c r="A225" s="178" t="s">
        <v>446</v>
      </c>
      <c r="B225" s="100" t="s">
        <v>447</v>
      </c>
      <c r="C225" s="106" t="s">
        <v>51</v>
      </c>
      <c r="D225" s="107">
        <v>45.93</v>
      </c>
      <c r="E225" s="163"/>
      <c r="F225" s="107">
        <f>E225+'BM 01'!F225</f>
        <v>0</v>
      </c>
      <c r="G225" s="107">
        <v>1555.93</v>
      </c>
      <c r="H225" s="107">
        <f>TRUNC(G225*D225,2)</f>
        <v>71463.86</v>
      </c>
      <c r="I225" s="107">
        <f>TRUNC(G225*E225,2)</f>
        <v>0</v>
      </c>
      <c r="J225" s="175">
        <f>TRUNC(G225*F225,2)</f>
        <v>0</v>
      </c>
      <c r="L225" s="83"/>
    </row>
    <row r="226" spans="1:12" s="1" customFormat="1" ht="14.5" x14ac:dyDescent="0.35">
      <c r="A226" s="192" t="s">
        <v>79</v>
      </c>
      <c r="B226" s="193"/>
      <c r="C226" s="193"/>
      <c r="D226" s="193"/>
      <c r="E226" s="193"/>
      <c r="F226" s="193"/>
      <c r="G226" s="194"/>
      <c r="H226" s="108">
        <f>SUM(H225:H225)</f>
        <v>71463.86</v>
      </c>
      <c r="I226" s="108">
        <f>SUM(I225:I225)</f>
        <v>0</v>
      </c>
      <c r="J226" s="176">
        <f>SUM(J225:J225)</f>
        <v>0</v>
      </c>
      <c r="L226" s="83"/>
    </row>
    <row r="227" spans="1:12" s="1" customFormat="1" ht="14.5" x14ac:dyDescent="0.35">
      <c r="A227" s="177" t="s">
        <v>448</v>
      </c>
      <c r="B227" s="160" t="s">
        <v>449</v>
      </c>
      <c r="C227" s="161"/>
      <c r="D227" s="161"/>
      <c r="E227" s="161"/>
      <c r="F227" s="161"/>
      <c r="G227" s="161"/>
      <c r="H227" s="161"/>
      <c r="I227" s="161"/>
      <c r="J227" s="179"/>
      <c r="L227" s="83"/>
    </row>
    <row r="228" spans="1:12" s="1" customFormat="1" ht="37.5" x14ac:dyDescent="0.35">
      <c r="A228" s="178" t="s">
        <v>450</v>
      </c>
      <c r="B228" s="100" t="s">
        <v>468</v>
      </c>
      <c r="C228" s="106" t="s">
        <v>78</v>
      </c>
      <c r="D228" s="107">
        <v>1</v>
      </c>
      <c r="E228" s="163"/>
      <c r="F228" s="107">
        <f>E228+'BM 01'!F228</f>
        <v>0</v>
      </c>
      <c r="G228" s="107">
        <v>1283.9100000000001</v>
      </c>
      <c r="H228" s="107">
        <f>TRUNC(G228*D228,2)</f>
        <v>1283.9100000000001</v>
      </c>
      <c r="I228" s="107">
        <f>TRUNC(G228*E228,2)</f>
        <v>0</v>
      </c>
      <c r="J228" s="175">
        <f>TRUNC(G228*F228,2)</f>
        <v>0</v>
      </c>
      <c r="L228" s="83"/>
    </row>
    <row r="229" spans="1:12" s="1" customFormat="1" ht="14.5" x14ac:dyDescent="0.35">
      <c r="A229" s="178" t="s">
        <v>451</v>
      </c>
      <c r="B229" s="100" t="s">
        <v>469</v>
      </c>
      <c r="C229" s="106" t="s">
        <v>51</v>
      </c>
      <c r="D229" s="107">
        <v>7.91</v>
      </c>
      <c r="E229" s="163"/>
      <c r="F229" s="107">
        <f>E229+'BM 01'!F229</f>
        <v>0</v>
      </c>
      <c r="G229" s="107">
        <v>354.07</v>
      </c>
      <c r="H229" s="107">
        <f t="shared" ref="H229:H245" si="52">TRUNC(G229*D229,2)</f>
        <v>2800.69</v>
      </c>
      <c r="I229" s="107">
        <f t="shared" ref="I229:I245" si="53">TRUNC(G229*E229,2)</f>
        <v>0</v>
      </c>
      <c r="J229" s="175">
        <f t="shared" ref="J229:J245" si="54">TRUNC(G229*F229,2)</f>
        <v>0</v>
      </c>
      <c r="L229" s="83"/>
    </row>
    <row r="230" spans="1:12" s="1" customFormat="1" ht="25" x14ac:dyDescent="0.35">
      <c r="A230" s="178" t="s">
        <v>452</v>
      </c>
      <c r="B230" s="100" t="s">
        <v>470</v>
      </c>
      <c r="C230" s="106" t="s">
        <v>53</v>
      </c>
      <c r="D230" s="107">
        <v>4.95</v>
      </c>
      <c r="E230" s="163"/>
      <c r="F230" s="107">
        <f>E230+'BM 01'!F230</f>
        <v>0</v>
      </c>
      <c r="G230" s="107">
        <v>119.64</v>
      </c>
      <c r="H230" s="107">
        <f t="shared" si="52"/>
        <v>592.21</v>
      </c>
      <c r="I230" s="107">
        <f t="shared" si="53"/>
        <v>0</v>
      </c>
      <c r="J230" s="175">
        <f t="shared" si="54"/>
        <v>0</v>
      </c>
      <c r="L230" s="83"/>
    </row>
    <row r="231" spans="1:12" s="1" customFormat="1" ht="25" x14ac:dyDescent="0.35">
      <c r="A231" s="178" t="s">
        <v>453</v>
      </c>
      <c r="B231" s="100" t="s">
        <v>471</v>
      </c>
      <c r="C231" s="106" t="s">
        <v>53</v>
      </c>
      <c r="D231" s="107">
        <v>5.95</v>
      </c>
      <c r="E231" s="163"/>
      <c r="F231" s="107">
        <f>E231+'BM 01'!F231</f>
        <v>0</v>
      </c>
      <c r="G231" s="107">
        <v>63.02</v>
      </c>
      <c r="H231" s="107">
        <f t="shared" si="52"/>
        <v>374.96</v>
      </c>
      <c r="I231" s="107">
        <f t="shared" si="53"/>
        <v>0</v>
      </c>
      <c r="J231" s="175">
        <f t="shared" si="54"/>
        <v>0</v>
      </c>
      <c r="L231" s="83"/>
    </row>
    <row r="232" spans="1:12" s="1" customFormat="1" ht="14.5" x14ac:dyDescent="0.35">
      <c r="A232" s="178" t="s">
        <v>454</v>
      </c>
      <c r="B232" s="100" t="s">
        <v>472</v>
      </c>
      <c r="C232" s="106" t="s">
        <v>51</v>
      </c>
      <c r="D232" s="107">
        <v>2.92</v>
      </c>
      <c r="E232" s="163"/>
      <c r="F232" s="107">
        <f>E232+'BM 01'!F232</f>
        <v>0</v>
      </c>
      <c r="G232" s="107">
        <v>235.63</v>
      </c>
      <c r="H232" s="107">
        <f t="shared" si="52"/>
        <v>688.03</v>
      </c>
      <c r="I232" s="107">
        <f t="shared" si="53"/>
        <v>0</v>
      </c>
      <c r="J232" s="175">
        <f t="shared" si="54"/>
        <v>0</v>
      </c>
      <c r="L232" s="83"/>
    </row>
    <row r="233" spans="1:12" s="1" customFormat="1" ht="25" x14ac:dyDescent="0.35">
      <c r="A233" s="178" t="s">
        <v>455</v>
      </c>
      <c r="B233" s="100" t="s">
        <v>473</v>
      </c>
      <c r="C233" s="106" t="s">
        <v>160</v>
      </c>
      <c r="D233" s="107">
        <v>3</v>
      </c>
      <c r="E233" s="163"/>
      <c r="F233" s="107">
        <f>E233+'BM 01'!F233</f>
        <v>0</v>
      </c>
      <c r="G233" s="107">
        <v>95.11</v>
      </c>
      <c r="H233" s="107">
        <f t="shared" si="52"/>
        <v>285.33</v>
      </c>
      <c r="I233" s="107">
        <f t="shared" si="53"/>
        <v>0</v>
      </c>
      <c r="J233" s="175">
        <f t="shared" si="54"/>
        <v>0</v>
      </c>
      <c r="L233" s="83"/>
    </row>
    <row r="234" spans="1:12" s="1" customFormat="1" ht="25" x14ac:dyDescent="0.35">
      <c r="A234" s="178" t="s">
        <v>456</v>
      </c>
      <c r="B234" s="100" t="s">
        <v>474</v>
      </c>
      <c r="C234" s="106" t="s">
        <v>78</v>
      </c>
      <c r="D234" s="107">
        <v>3</v>
      </c>
      <c r="E234" s="163"/>
      <c r="F234" s="107">
        <f>E234+'BM 01'!F234</f>
        <v>0</v>
      </c>
      <c r="G234" s="107">
        <v>346.58</v>
      </c>
      <c r="H234" s="107">
        <f t="shared" si="52"/>
        <v>1039.74</v>
      </c>
      <c r="I234" s="107">
        <f t="shared" si="53"/>
        <v>0</v>
      </c>
      <c r="J234" s="175">
        <f t="shared" si="54"/>
        <v>0</v>
      </c>
      <c r="L234" s="83"/>
    </row>
    <row r="235" spans="1:12" s="1" customFormat="1" ht="25" x14ac:dyDescent="0.35">
      <c r="A235" s="178" t="s">
        <v>457</v>
      </c>
      <c r="B235" s="100" t="s">
        <v>475</v>
      </c>
      <c r="C235" s="106" t="s">
        <v>160</v>
      </c>
      <c r="D235" s="107">
        <v>3</v>
      </c>
      <c r="E235" s="163"/>
      <c r="F235" s="107">
        <f>E235+'BM 01'!F235</f>
        <v>0</v>
      </c>
      <c r="G235" s="107">
        <v>123.36</v>
      </c>
      <c r="H235" s="107">
        <f t="shared" si="52"/>
        <v>370.08</v>
      </c>
      <c r="I235" s="107">
        <f t="shared" si="53"/>
        <v>0</v>
      </c>
      <c r="J235" s="175">
        <f t="shared" si="54"/>
        <v>0</v>
      </c>
      <c r="L235" s="83"/>
    </row>
    <row r="236" spans="1:12" s="1" customFormat="1" ht="25" x14ac:dyDescent="0.35">
      <c r="A236" s="178" t="s">
        <v>458</v>
      </c>
      <c r="B236" s="100" t="s">
        <v>476</v>
      </c>
      <c r="C236" s="106" t="s">
        <v>160</v>
      </c>
      <c r="D236" s="107">
        <v>3</v>
      </c>
      <c r="E236" s="163"/>
      <c r="F236" s="107">
        <f>E236+'BM 01'!F236</f>
        <v>0</v>
      </c>
      <c r="G236" s="107">
        <v>25.36</v>
      </c>
      <c r="H236" s="107">
        <f t="shared" si="52"/>
        <v>76.08</v>
      </c>
      <c r="I236" s="107">
        <f t="shared" si="53"/>
        <v>0</v>
      </c>
      <c r="J236" s="175">
        <f t="shared" si="54"/>
        <v>0</v>
      </c>
      <c r="L236" s="83"/>
    </row>
    <row r="237" spans="1:12" s="1" customFormat="1" ht="25" x14ac:dyDescent="0.35">
      <c r="A237" s="178" t="s">
        <v>459</v>
      </c>
      <c r="B237" s="100" t="s">
        <v>477</v>
      </c>
      <c r="C237" s="106" t="s">
        <v>160</v>
      </c>
      <c r="D237" s="107">
        <v>2</v>
      </c>
      <c r="E237" s="163"/>
      <c r="F237" s="107">
        <f>E237+'BM 01'!F237</f>
        <v>0</v>
      </c>
      <c r="G237" s="107">
        <v>921.35</v>
      </c>
      <c r="H237" s="107">
        <f t="shared" si="52"/>
        <v>1842.7</v>
      </c>
      <c r="I237" s="107">
        <f t="shared" si="53"/>
        <v>0</v>
      </c>
      <c r="J237" s="175">
        <f t="shared" si="54"/>
        <v>0</v>
      </c>
      <c r="L237" s="83"/>
    </row>
    <row r="238" spans="1:12" s="1" customFormat="1" ht="37.5" x14ac:dyDescent="0.35">
      <c r="A238" s="178" t="s">
        <v>460</v>
      </c>
      <c r="B238" s="100" t="s">
        <v>478</v>
      </c>
      <c r="C238" s="106" t="s">
        <v>160</v>
      </c>
      <c r="D238" s="107">
        <v>3</v>
      </c>
      <c r="E238" s="163"/>
      <c r="F238" s="107">
        <f>E238+'BM 01'!F238</f>
        <v>0</v>
      </c>
      <c r="G238" s="107">
        <v>465.68</v>
      </c>
      <c r="H238" s="107">
        <f t="shared" si="52"/>
        <v>1397.04</v>
      </c>
      <c r="I238" s="107">
        <f t="shared" si="53"/>
        <v>0</v>
      </c>
      <c r="J238" s="175">
        <f t="shared" si="54"/>
        <v>0</v>
      </c>
      <c r="L238" s="83"/>
    </row>
    <row r="239" spans="1:12" s="1" customFormat="1" ht="25" x14ac:dyDescent="0.35">
      <c r="A239" s="178" t="s">
        <v>461</v>
      </c>
      <c r="B239" s="100" t="s">
        <v>479</v>
      </c>
      <c r="C239" s="106" t="s">
        <v>160</v>
      </c>
      <c r="D239" s="107">
        <v>3</v>
      </c>
      <c r="E239" s="163"/>
      <c r="F239" s="107">
        <f>E239+'BM 01'!F239</f>
        <v>0</v>
      </c>
      <c r="G239" s="107">
        <v>91.33</v>
      </c>
      <c r="H239" s="107">
        <f t="shared" si="52"/>
        <v>273.99</v>
      </c>
      <c r="I239" s="107">
        <f t="shared" si="53"/>
        <v>0</v>
      </c>
      <c r="J239" s="175">
        <f t="shared" si="54"/>
        <v>0</v>
      </c>
      <c r="L239" s="83"/>
    </row>
    <row r="240" spans="1:12" s="1" customFormat="1" ht="25" x14ac:dyDescent="0.35">
      <c r="A240" s="178" t="s">
        <v>462</v>
      </c>
      <c r="B240" s="100" t="s">
        <v>480</v>
      </c>
      <c r="C240" s="106" t="s">
        <v>160</v>
      </c>
      <c r="D240" s="107">
        <v>2</v>
      </c>
      <c r="E240" s="163"/>
      <c r="F240" s="107">
        <f>E240+'BM 01'!F240</f>
        <v>0</v>
      </c>
      <c r="G240" s="107">
        <v>562.45000000000005</v>
      </c>
      <c r="H240" s="107">
        <f t="shared" si="52"/>
        <v>1124.9000000000001</v>
      </c>
      <c r="I240" s="107">
        <f t="shared" si="53"/>
        <v>0</v>
      </c>
      <c r="J240" s="175">
        <f t="shared" si="54"/>
        <v>0</v>
      </c>
      <c r="L240" s="83"/>
    </row>
    <row r="241" spans="1:257" s="1" customFormat="1" ht="25" x14ac:dyDescent="0.35">
      <c r="A241" s="178" t="s">
        <v>463</v>
      </c>
      <c r="B241" s="100" t="s">
        <v>481</v>
      </c>
      <c r="C241" s="106" t="s">
        <v>160</v>
      </c>
      <c r="D241" s="107">
        <v>6</v>
      </c>
      <c r="E241" s="163"/>
      <c r="F241" s="107">
        <f>E241+'BM 01'!F241</f>
        <v>0</v>
      </c>
      <c r="G241" s="107">
        <v>291.97000000000003</v>
      </c>
      <c r="H241" s="107">
        <f t="shared" si="52"/>
        <v>1751.82</v>
      </c>
      <c r="I241" s="107">
        <f t="shared" si="53"/>
        <v>0</v>
      </c>
      <c r="J241" s="175">
        <f t="shared" si="54"/>
        <v>0</v>
      </c>
      <c r="L241" s="83"/>
    </row>
    <row r="242" spans="1:257" s="1" customFormat="1" ht="25" x14ac:dyDescent="0.35">
      <c r="A242" s="178" t="s">
        <v>464</v>
      </c>
      <c r="B242" s="100" t="s">
        <v>482</v>
      </c>
      <c r="C242" s="106" t="s">
        <v>160</v>
      </c>
      <c r="D242" s="107">
        <v>2</v>
      </c>
      <c r="E242" s="163"/>
      <c r="F242" s="107">
        <f>E242+'BM 01'!F242</f>
        <v>0</v>
      </c>
      <c r="G242" s="107">
        <v>264.36</v>
      </c>
      <c r="H242" s="107">
        <f t="shared" si="52"/>
        <v>528.72</v>
      </c>
      <c r="I242" s="107">
        <f t="shared" si="53"/>
        <v>0</v>
      </c>
      <c r="J242" s="175">
        <f t="shared" si="54"/>
        <v>0</v>
      </c>
      <c r="L242" s="83"/>
    </row>
    <row r="243" spans="1:257" s="1" customFormat="1" ht="14.5" x14ac:dyDescent="0.35">
      <c r="A243" s="178" t="s">
        <v>465</v>
      </c>
      <c r="B243" s="100" t="s">
        <v>483</v>
      </c>
      <c r="C243" s="106" t="s">
        <v>160</v>
      </c>
      <c r="D243" s="107">
        <v>3</v>
      </c>
      <c r="E243" s="163"/>
      <c r="F243" s="107">
        <f>E243+'BM 01'!F243</f>
        <v>0</v>
      </c>
      <c r="G243" s="107">
        <v>93.24</v>
      </c>
      <c r="H243" s="107">
        <f t="shared" si="52"/>
        <v>279.72000000000003</v>
      </c>
      <c r="I243" s="107">
        <f t="shared" si="53"/>
        <v>0</v>
      </c>
      <c r="J243" s="175">
        <f t="shared" si="54"/>
        <v>0</v>
      </c>
      <c r="L243" s="83"/>
    </row>
    <row r="244" spans="1:257" s="1" customFormat="1" ht="25" x14ac:dyDescent="0.35">
      <c r="A244" s="178" t="s">
        <v>466</v>
      </c>
      <c r="B244" s="100" t="s">
        <v>484</v>
      </c>
      <c r="C244" s="106" t="s">
        <v>160</v>
      </c>
      <c r="D244" s="107">
        <v>3</v>
      </c>
      <c r="E244" s="163"/>
      <c r="F244" s="107">
        <f>E244+'BM 01'!F244</f>
        <v>0</v>
      </c>
      <c r="G244" s="107">
        <v>98.04</v>
      </c>
      <c r="H244" s="107">
        <f t="shared" si="52"/>
        <v>294.12</v>
      </c>
      <c r="I244" s="107">
        <f t="shared" si="53"/>
        <v>0</v>
      </c>
      <c r="J244" s="175">
        <f t="shared" si="54"/>
        <v>0</v>
      </c>
      <c r="L244" s="83"/>
    </row>
    <row r="245" spans="1:257" s="1" customFormat="1" ht="25" x14ac:dyDescent="0.35">
      <c r="A245" s="178" t="s">
        <v>467</v>
      </c>
      <c r="B245" s="100" t="s">
        <v>485</v>
      </c>
      <c r="C245" s="106" t="s">
        <v>160</v>
      </c>
      <c r="D245" s="107">
        <v>3</v>
      </c>
      <c r="E245" s="163"/>
      <c r="F245" s="107">
        <f>E245+'BM 01'!F245</f>
        <v>0</v>
      </c>
      <c r="G245" s="107">
        <v>27.71</v>
      </c>
      <c r="H245" s="107">
        <f t="shared" si="52"/>
        <v>83.13</v>
      </c>
      <c r="I245" s="107">
        <f t="shared" si="53"/>
        <v>0</v>
      </c>
      <c r="J245" s="175">
        <f t="shared" si="54"/>
        <v>0</v>
      </c>
      <c r="L245" s="83"/>
    </row>
    <row r="246" spans="1:257" s="1" customFormat="1" ht="14.5" x14ac:dyDescent="0.35">
      <c r="A246" s="192" t="s">
        <v>79</v>
      </c>
      <c r="B246" s="193"/>
      <c r="C246" s="193"/>
      <c r="D246" s="193"/>
      <c r="E246" s="193"/>
      <c r="F246" s="193"/>
      <c r="G246" s="194"/>
      <c r="H246" s="108">
        <f>SUM(H228:H245)</f>
        <v>15087.169999999998</v>
      </c>
      <c r="I246" s="108">
        <f>SUM(I228:I245)</f>
        <v>0</v>
      </c>
      <c r="J246" s="176">
        <f>SUM(J228:J245)</f>
        <v>0</v>
      </c>
      <c r="L246" s="83"/>
    </row>
    <row r="247" spans="1:257" s="1" customFormat="1" ht="14.5" x14ac:dyDescent="0.35">
      <c r="A247" s="177" t="s">
        <v>486</v>
      </c>
      <c r="B247" s="160" t="s">
        <v>408</v>
      </c>
      <c r="C247" s="161"/>
      <c r="D247" s="161"/>
      <c r="E247" s="161"/>
      <c r="F247" s="161"/>
      <c r="G247" s="161"/>
      <c r="H247" s="161"/>
      <c r="I247" s="161"/>
      <c r="J247" s="179"/>
      <c r="L247" s="83"/>
    </row>
    <row r="248" spans="1:257" s="1" customFormat="1" ht="25" x14ac:dyDescent="0.35">
      <c r="A248" s="178" t="s">
        <v>487</v>
      </c>
      <c r="B248" s="100" t="s">
        <v>493</v>
      </c>
      <c r="C248" s="106" t="s">
        <v>160</v>
      </c>
      <c r="D248" s="107">
        <v>2</v>
      </c>
      <c r="E248" s="163"/>
      <c r="F248" s="107">
        <f>E248+'BM 01'!F248</f>
        <v>0</v>
      </c>
      <c r="G248" s="107">
        <v>379.92</v>
      </c>
      <c r="H248" s="107">
        <f>TRUNC(G248*D248,2)</f>
        <v>759.84</v>
      </c>
      <c r="I248" s="107">
        <f>TRUNC(G248*E248,2)</f>
        <v>0</v>
      </c>
      <c r="J248" s="175">
        <f>TRUNC(G248*F248,2)</f>
        <v>0</v>
      </c>
      <c r="L248" s="83"/>
    </row>
    <row r="249" spans="1:257" s="1" customFormat="1" ht="14.5" x14ac:dyDescent="0.35">
      <c r="A249" s="178" t="s">
        <v>488</v>
      </c>
      <c r="B249" s="100" t="s">
        <v>494</v>
      </c>
      <c r="C249" s="106" t="s">
        <v>78</v>
      </c>
      <c r="D249" s="107">
        <v>35</v>
      </c>
      <c r="E249" s="163"/>
      <c r="F249" s="107">
        <f>E249+'BM 01'!F249</f>
        <v>0</v>
      </c>
      <c r="G249" s="107">
        <v>37.950000000000003</v>
      </c>
      <c r="H249" s="107">
        <f t="shared" ref="H249:H252" si="55">TRUNC(G249*D249,2)</f>
        <v>1328.25</v>
      </c>
      <c r="I249" s="107">
        <f t="shared" ref="I249:I253" si="56">TRUNC(G249*E249,2)</f>
        <v>0</v>
      </c>
      <c r="J249" s="175">
        <f t="shared" ref="J249:J253" si="57">TRUNC(G249*F249,2)</f>
        <v>0</v>
      </c>
      <c r="L249" s="83"/>
    </row>
    <row r="250" spans="1:257" s="1" customFormat="1" ht="14.5" x14ac:dyDescent="0.35">
      <c r="A250" s="178" t="s">
        <v>489</v>
      </c>
      <c r="B250" s="100" t="s">
        <v>495</v>
      </c>
      <c r="C250" s="106" t="s">
        <v>51</v>
      </c>
      <c r="D250" s="107">
        <v>6.7</v>
      </c>
      <c r="E250" s="163"/>
      <c r="F250" s="107">
        <f>E250+'BM 01'!F250</f>
        <v>0</v>
      </c>
      <c r="G250" s="107">
        <v>282.16000000000003</v>
      </c>
      <c r="H250" s="107">
        <f t="shared" si="55"/>
        <v>1890.47</v>
      </c>
      <c r="I250" s="107">
        <f t="shared" si="56"/>
        <v>0</v>
      </c>
      <c r="J250" s="175">
        <f t="shared" si="57"/>
        <v>0</v>
      </c>
      <c r="L250" s="83"/>
    </row>
    <row r="251" spans="1:257" s="1" customFormat="1" ht="14.5" x14ac:dyDescent="0.35">
      <c r="A251" s="178" t="s">
        <v>490</v>
      </c>
      <c r="B251" s="100" t="s">
        <v>496</v>
      </c>
      <c r="C251" s="106" t="s">
        <v>53</v>
      </c>
      <c r="D251" s="107">
        <v>5</v>
      </c>
      <c r="E251" s="163"/>
      <c r="F251" s="107">
        <f>E251+'BM 01'!F251</f>
        <v>0</v>
      </c>
      <c r="G251" s="107">
        <v>20.47</v>
      </c>
      <c r="H251" s="107">
        <f t="shared" si="55"/>
        <v>102.35</v>
      </c>
      <c r="I251" s="107">
        <f t="shared" si="56"/>
        <v>0</v>
      </c>
      <c r="J251" s="175">
        <f t="shared" si="57"/>
        <v>0</v>
      </c>
      <c r="L251" s="83"/>
    </row>
    <row r="252" spans="1:257" s="1" customFormat="1" ht="14.5" x14ac:dyDescent="0.35">
      <c r="A252" s="178" t="s">
        <v>491</v>
      </c>
      <c r="B252" s="100" t="s">
        <v>497</v>
      </c>
      <c r="C252" s="106" t="s">
        <v>78</v>
      </c>
      <c r="D252" s="107">
        <v>1</v>
      </c>
      <c r="E252" s="163"/>
      <c r="F252" s="107">
        <f>E252+'BM 01'!F252</f>
        <v>0</v>
      </c>
      <c r="G252" s="107">
        <v>77.599999999999994</v>
      </c>
      <c r="H252" s="107">
        <f t="shared" si="55"/>
        <v>77.599999999999994</v>
      </c>
      <c r="I252" s="107">
        <f t="shared" si="56"/>
        <v>0</v>
      </c>
      <c r="J252" s="175">
        <f t="shared" si="57"/>
        <v>0</v>
      </c>
      <c r="L252" s="83"/>
    </row>
    <row r="253" spans="1:257" s="1" customFormat="1" ht="14.5" x14ac:dyDescent="0.35">
      <c r="A253" s="178" t="s">
        <v>492</v>
      </c>
      <c r="B253" s="100" t="s">
        <v>498</v>
      </c>
      <c r="C253" s="106" t="s">
        <v>51</v>
      </c>
      <c r="D253" s="107">
        <v>694.98</v>
      </c>
      <c r="E253" s="163"/>
      <c r="F253" s="107">
        <f>E253+'BM 01'!F253</f>
        <v>0</v>
      </c>
      <c r="G253" s="107">
        <v>2.27</v>
      </c>
      <c r="H253" s="107">
        <f>TRUNC(G253*D253,2)</f>
        <v>1577.6</v>
      </c>
      <c r="I253" s="107">
        <f t="shared" si="56"/>
        <v>0</v>
      </c>
      <c r="J253" s="175">
        <f t="shared" si="57"/>
        <v>0</v>
      </c>
      <c r="L253" s="83"/>
    </row>
    <row r="254" spans="1:257" s="1" customFormat="1" ht="14.5" x14ac:dyDescent="0.35">
      <c r="A254" s="192" t="s">
        <v>79</v>
      </c>
      <c r="B254" s="193"/>
      <c r="C254" s="193"/>
      <c r="D254" s="193"/>
      <c r="E254" s="193"/>
      <c r="F254" s="193"/>
      <c r="G254" s="194"/>
      <c r="H254" s="108">
        <f>SUM(H248:H253)</f>
        <v>5736.1100000000006</v>
      </c>
      <c r="I254" s="108">
        <f>SUM(I248:I253)</f>
        <v>0</v>
      </c>
      <c r="J254" s="176">
        <f>SUM(J248:J253)</f>
        <v>0</v>
      </c>
      <c r="L254" s="83"/>
    </row>
    <row r="255" spans="1:257" s="1" customFormat="1" ht="14.5" x14ac:dyDescent="0.35">
      <c r="A255" s="198" t="s">
        <v>161</v>
      </c>
      <c r="B255" s="199"/>
      <c r="C255" s="199"/>
      <c r="D255" s="199"/>
      <c r="E255" s="199"/>
      <c r="F255" s="199"/>
      <c r="G255" s="200"/>
      <c r="H255" s="110">
        <f>H254+H246+H226+H223+H210+H202+H164+H156+H135+H111+H98+H88+H79+H70+H61+H56+H47+H39+H30+H14</f>
        <v>699345.34000000008</v>
      </c>
      <c r="I255" s="110">
        <f>I70+I79+I61+I56+I30+I14+I88+I98+I111+I135+I156+I164+I202+I210+I223+I226+I246+I254+I39+I47</f>
        <v>103658.47</v>
      </c>
      <c r="J255" s="110">
        <f>J70+J79+J61+J56+J30+J14+J88+J98+J111+J135+J156+J164+J202+J210+J223+J226+J246+J254+J39+J47</f>
        <v>227078.59000000003</v>
      </c>
      <c r="K255" s="78"/>
      <c r="L255" s="84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  <c r="AJ255" s="78"/>
      <c r="AK255" s="78"/>
      <c r="AL255" s="78"/>
      <c r="AM255" s="78"/>
      <c r="AN255" s="78"/>
      <c r="AO255" s="78"/>
      <c r="AP255" s="78"/>
      <c r="AQ255" s="78"/>
      <c r="AR255" s="78"/>
      <c r="AS255" s="78"/>
      <c r="AT255" s="78"/>
      <c r="AU255" s="78"/>
      <c r="AV255" s="78"/>
      <c r="AW255" s="78"/>
      <c r="AX255" s="78"/>
      <c r="AY255" s="78"/>
      <c r="AZ255" s="78"/>
      <c r="BA255" s="78"/>
      <c r="BB255" s="78"/>
      <c r="BC255" s="78"/>
      <c r="BD255" s="78"/>
      <c r="BE255" s="78"/>
      <c r="BF255" s="78"/>
      <c r="BG255" s="78"/>
      <c r="BH255" s="78"/>
      <c r="BI255" s="78"/>
      <c r="BJ255" s="78"/>
      <c r="BK255" s="78"/>
      <c r="BL255" s="78"/>
      <c r="BM255" s="78"/>
      <c r="BN255" s="78"/>
      <c r="BO255" s="78"/>
      <c r="BP255" s="78"/>
      <c r="BQ255" s="78"/>
      <c r="BR255" s="78"/>
      <c r="BS255" s="78"/>
      <c r="BT255" s="78"/>
      <c r="BU255" s="78"/>
      <c r="BV255" s="78"/>
      <c r="BW255" s="78"/>
      <c r="BX255" s="78"/>
      <c r="BY255" s="78"/>
      <c r="BZ255" s="78"/>
      <c r="CA255" s="78"/>
      <c r="CB255" s="78"/>
      <c r="CC255" s="78"/>
      <c r="CD255" s="78"/>
      <c r="CE255" s="78"/>
      <c r="CF255" s="78"/>
      <c r="CG255" s="78"/>
      <c r="CH255" s="78"/>
      <c r="CI255" s="78"/>
      <c r="CJ255" s="78"/>
      <c r="CK255" s="78"/>
      <c r="CL255" s="78"/>
      <c r="CM255" s="78"/>
      <c r="CN255" s="78"/>
      <c r="CO255" s="78"/>
      <c r="CP255" s="78"/>
      <c r="CQ255" s="78"/>
      <c r="CR255" s="78"/>
      <c r="CS255" s="78"/>
      <c r="CT255" s="78"/>
      <c r="CU255" s="78"/>
      <c r="CV255" s="78"/>
      <c r="CW255" s="78"/>
      <c r="CX255" s="78"/>
      <c r="CY255" s="78"/>
      <c r="CZ255" s="78"/>
      <c r="DA255" s="78"/>
      <c r="DB255" s="78"/>
      <c r="DC255" s="78"/>
      <c r="DD255" s="78"/>
      <c r="DE255" s="78"/>
      <c r="DF255" s="78"/>
      <c r="DG255" s="78"/>
      <c r="DH255" s="78"/>
      <c r="DI255" s="78"/>
      <c r="DJ255" s="78"/>
      <c r="DK255" s="78"/>
      <c r="DL255" s="78"/>
      <c r="DM255" s="78"/>
      <c r="DN255" s="78"/>
      <c r="DO255" s="78"/>
      <c r="DP255" s="78"/>
      <c r="DQ255" s="78"/>
      <c r="DR255" s="78"/>
      <c r="DS255" s="78"/>
      <c r="DT255" s="78"/>
      <c r="DU255" s="78"/>
      <c r="DV255" s="78"/>
      <c r="DW255" s="78"/>
      <c r="DX255" s="78"/>
      <c r="DY255" s="78"/>
      <c r="DZ255" s="78"/>
      <c r="EA255" s="78"/>
      <c r="EB255" s="78"/>
      <c r="EC255" s="78"/>
      <c r="ED255" s="78"/>
      <c r="EE255" s="78"/>
      <c r="EF255" s="78"/>
      <c r="EG255" s="78"/>
      <c r="EH255" s="78"/>
      <c r="EI255" s="78"/>
      <c r="EJ255" s="78"/>
      <c r="EK255" s="78"/>
      <c r="EL255" s="78"/>
      <c r="EM255" s="78"/>
      <c r="EN255" s="78"/>
      <c r="EO255" s="78"/>
      <c r="EP255" s="78"/>
      <c r="EQ255" s="78"/>
      <c r="ER255" s="78"/>
      <c r="ES255" s="78"/>
      <c r="ET255" s="78"/>
      <c r="EU255" s="78"/>
      <c r="EV255" s="78"/>
      <c r="EW255" s="78"/>
      <c r="EX255" s="78"/>
      <c r="EY255" s="78"/>
      <c r="EZ255" s="78"/>
      <c r="FA255" s="78"/>
      <c r="FB255" s="78"/>
      <c r="FC255" s="78"/>
      <c r="FD255" s="78"/>
      <c r="FE255" s="78"/>
      <c r="FF255" s="78"/>
      <c r="FG255" s="78"/>
      <c r="FH255" s="78"/>
      <c r="FI255" s="78"/>
      <c r="FJ255" s="78"/>
      <c r="FK255" s="78"/>
      <c r="FL255" s="78"/>
      <c r="FM255" s="78"/>
      <c r="FN255" s="78"/>
      <c r="FO255" s="78"/>
      <c r="FP255" s="78"/>
      <c r="FQ255" s="78"/>
      <c r="FR255" s="78"/>
      <c r="FS255" s="78"/>
      <c r="FT255" s="78"/>
      <c r="FU255" s="78"/>
      <c r="FV255" s="78"/>
      <c r="FW255" s="78"/>
      <c r="FX255" s="78"/>
      <c r="FY255" s="78"/>
      <c r="FZ255" s="78"/>
      <c r="GA255" s="78"/>
      <c r="GB255" s="78"/>
      <c r="GC255" s="78"/>
      <c r="GD255" s="78"/>
      <c r="GE255" s="78"/>
      <c r="GF255" s="78"/>
      <c r="GG255" s="78"/>
      <c r="GH255" s="78"/>
      <c r="GI255" s="78"/>
      <c r="GJ255" s="78"/>
      <c r="GK255" s="78"/>
      <c r="GL255" s="78"/>
      <c r="GM255" s="78"/>
      <c r="GN255" s="78"/>
      <c r="GO255" s="78"/>
      <c r="GP255" s="78"/>
      <c r="GQ255" s="78"/>
      <c r="GR255" s="78"/>
      <c r="GS255" s="78"/>
      <c r="GT255" s="78"/>
      <c r="GU255" s="78"/>
      <c r="GV255" s="78"/>
      <c r="GW255" s="78"/>
      <c r="GX255" s="78"/>
      <c r="GY255" s="78"/>
      <c r="GZ255" s="78"/>
      <c r="HA255" s="78"/>
      <c r="HB255" s="78"/>
      <c r="HC255" s="78"/>
      <c r="HD255" s="78"/>
      <c r="HE255" s="78"/>
      <c r="HF255" s="78"/>
      <c r="HG255" s="78"/>
      <c r="HH255" s="78"/>
      <c r="HI255" s="78"/>
      <c r="HJ255" s="78"/>
      <c r="HK255" s="78"/>
      <c r="HL255" s="78"/>
      <c r="HM255" s="78"/>
      <c r="HN255" s="78"/>
      <c r="HO255" s="78"/>
      <c r="HP255" s="78"/>
      <c r="HQ255" s="78"/>
      <c r="HR255" s="78"/>
      <c r="HS255" s="78"/>
      <c r="HT255" s="78"/>
      <c r="HU255" s="78"/>
      <c r="HV255" s="78"/>
      <c r="HW255" s="78"/>
      <c r="HX255" s="78"/>
      <c r="HY255" s="78"/>
      <c r="HZ255" s="78"/>
      <c r="IA255" s="78"/>
      <c r="IB255" s="78"/>
      <c r="IC255" s="78"/>
      <c r="ID255" s="78"/>
      <c r="IE255" s="78"/>
      <c r="IF255" s="78"/>
      <c r="IG255" s="78"/>
      <c r="IH255" s="78"/>
      <c r="II255" s="78"/>
      <c r="IJ255" s="78"/>
      <c r="IK255" s="78"/>
      <c r="IL255" s="78"/>
      <c r="IM255" s="78"/>
      <c r="IN255" s="78"/>
      <c r="IO255" s="78"/>
      <c r="IP255" s="78"/>
      <c r="IQ255" s="78"/>
      <c r="IR255" s="78"/>
      <c r="IS255" s="78"/>
      <c r="IT255" s="78"/>
      <c r="IU255" s="78"/>
      <c r="IV255" s="78"/>
      <c r="IW255" s="78"/>
    </row>
    <row r="256" spans="1:257" x14ac:dyDescent="0.25">
      <c r="A256" s="181"/>
      <c r="D256" s="182"/>
      <c r="E256" s="182"/>
      <c r="F256" s="182"/>
      <c r="G256" s="182"/>
      <c r="H256" s="182"/>
      <c r="I256" s="182"/>
      <c r="J256" s="183"/>
    </row>
    <row r="257" spans="1:10" ht="14.5" x14ac:dyDescent="0.25">
      <c r="A257" s="181"/>
      <c r="D257" s="182"/>
      <c r="E257" s="182"/>
      <c r="F257" s="182"/>
      <c r="G257" s="190" t="s">
        <v>544</v>
      </c>
      <c r="H257" s="182"/>
      <c r="I257" s="182"/>
      <c r="J257" s="183"/>
    </row>
    <row r="258" spans="1:10" x14ac:dyDescent="0.25">
      <c r="A258" s="181"/>
      <c r="D258" s="182"/>
      <c r="E258" s="182"/>
      <c r="F258" s="182"/>
      <c r="G258" s="182"/>
      <c r="H258" s="182"/>
      <c r="I258" s="182"/>
      <c r="J258" s="183"/>
    </row>
    <row r="259" spans="1:10" ht="15" customHeight="1" x14ac:dyDescent="0.25">
      <c r="A259" s="181"/>
      <c r="B259" s="201" t="s">
        <v>537</v>
      </c>
      <c r="C259" s="201"/>
      <c r="D259" s="201"/>
      <c r="E259" s="201"/>
      <c r="F259" s="201"/>
      <c r="G259" s="201"/>
      <c r="H259" s="182"/>
      <c r="I259" s="182"/>
      <c r="J259" s="183"/>
    </row>
    <row r="260" spans="1:10" ht="15" customHeight="1" x14ac:dyDescent="0.25">
      <c r="A260" s="181"/>
      <c r="B260" s="201" t="s">
        <v>538</v>
      </c>
      <c r="C260" s="201"/>
      <c r="D260" s="201"/>
      <c r="E260" s="201"/>
      <c r="F260" s="201"/>
      <c r="G260" s="201"/>
      <c r="H260" s="182"/>
      <c r="I260" s="182"/>
      <c r="J260" s="183"/>
    </row>
    <row r="261" spans="1:10" ht="15" customHeight="1" x14ac:dyDescent="0.25">
      <c r="A261" s="181"/>
      <c r="B261" s="201" t="s">
        <v>539</v>
      </c>
      <c r="C261" s="201"/>
      <c r="D261" s="201"/>
      <c r="E261" s="201"/>
      <c r="F261" s="201"/>
      <c r="G261" s="201"/>
      <c r="H261" s="182"/>
      <c r="I261" s="182"/>
      <c r="J261" s="183"/>
    </row>
    <row r="262" spans="1:10" ht="15" customHeight="1" x14ac:dyDescent="0.25">
      <c r="A262" s="181"/>
      <c r="C262"/>
      <c r="D262"/>
      <c r="E262"/>
      <c r="F262"/>
      <c r="G262" s="182"/>
      <c r="H262" s="182"/>
      <c r="I262" s="182"/>
      <c r="J262" s="183"/>
    </row>
    <row r="263" spans="1:10" ht="12.75" customHeight="1" x14ac:dyDescent="0.25">
      <c r="A263" s="181"/>
      <c r="D263" s="182"/>
      <c r="E263" s="182"/>
      <c r="F263" s="182"/>
      <c r="G263" s="182"/>
      <c r="H263" s="182"/>
      <c r="I263" s="182"/>
      <c r="J263" s="183"/>
    </row>
    <row r="264" spans="1:10" ht="12.75" customHeight="1" thickBot="1" x14ac:dyDescent="0.3">
      <c r="A264" s="184"/>
      <c r="B264" s="185"/>
      <c r="C264" s="186"/>
      <c r="D264" s="187"/>
      <c r="E264" s="187"/>
      <c r="F264" s="187"/>
      <c r="G264" s="187"/>
      <c r="H264" s="187"/>
      <c r="I264" s="187"/>
      <c r="J264" s="188"/>
    </row>
    <row r="265" spans="1:10" x14ac:dyDescent="0.25">
      <c r="D265" s="182"/>
      <c r="E265" s="182"/>
      <c r="F265" s="182"/>
      <c r="G265" s="182"/>
      <c r="H265" s="182"/>
      <c r="I265" s="182"/>
      <c r="J265" s="182"/>
    </row>
    <row r="266" spans="1:10" ht="15" customHeight="1" x14ac:dyDescent="0.25">
      <c r="B266" s="189"/>
      <c r="D266" s="182"/>
      <c r="E266" s="182"/>
      <c r="F266" s="182"/>
      <c r="G266" s="182"/>
      <c r="H266" s="182"/>
      <c r="I266" s="182"/>
      <c r="J266" s="182"/>
    </row>
    <row r="267" spans="1:10" ht="15" customHeight="1" x14ac:dyDescent="0.25">
      <c r="B267" s="189"/>
      <c r="D267" s="182"/>
      <c r="E267" s="182"/>
      <c r="F267" s="182"/>
      <c r="G267" s="182"/>
      <c r="H267" s="182"/>
      <c r="I267" s="182"/>
      <c r="J267" s="182"/>
    </row>
    <row r="268" spans="1:10" ht="15" customHeight="1" x14ac:dyDescent="0.25">
      <c r="B268" s="189"/>
      <c r="D268" s="182"/>
      <c r="E268" s="182"/>
      <c r="F268" s="182"/>
      <c r="G268" s="182"/>
      <c r="H268" s="182"/>
      <c r="I268" s="182"/>
      <c r="J268" s="182"/>
    </row>
    <row r="269" spans="1:10" x14ac:dyDescent="0.25">
      <c r="D269" s="182"/>
      <c r="E269" s="182"/>
      <c r="F269" s="182"/>
      <c r="G269" s="182"/>
      <c r="H269" s="182"/>
      <c r="I269" s="182"/>
      <c r="J269" s="182"/>
    </row>
    <row r="270" spans="1:10" x14ac:dyDescent="0.25">
      <c r="D270" s="182"/>
      <c r="E270" s="182"/>
      <c r="F270" s="182"/>
      <c r="G270" s="182"/>
      <c r="H270" s="182"/>
      <c r="I270" s="182"/>
      <c r="J270" s="182"/>
    </row>
    <row r="271" spans="1:10" x14ac:dyDescent="0.25">
      <c r="D271" s="182"/>
      <c r="E271" s="182"/>
      <c r="F271" s="182"/>
      <c r="G271" s="182"/>
      <c r="H271" s="182"/>
      <c r="I271" s="182"/>
      <c r="J271" s="182"/>
    </row>
    <row r="272" spans="1:10" x14ac:dyDescent="0.25">
      <c r="D272" s="182"/>
      <c r="E272" s="182"/>
      <c r="F272" s="182"/>
      <c r="G272" s="182"/>
      <c r="H272" s="182"/>
      <c r="I272" s="182"/>
      <c r="J272" s="182"/>
    </row>
    <row r="273" spans="4:10" x14ac:dyDescent="0.25">
      <c r="D273" s="182"/>
      <c r="E273" s="182"/>
      <c r="F273" s="182"/>
      <c r="G273" s="182"/>
      <c r="H273" s="182"/>
      <c r="I273" s="182"/>
      <c r="J273" s="182"/>
    </row>
    <row r="274" spans="4:10" x14ac:dyDescent="0.25">
      <c r="D274" s="182"/>
      <c r="E274" s="182"/>
      <c r="F274" s="182"/>
      <c r="G274" s="182"/>
      <c r="H274" s="182"/>
      <c r="I274" s="182"/>
      <c r="J274" s="182"/>
    </row>
    <row r="275" spans="4:10" x14ac:dyDescent="0.25">
      <c r="D275" s="182"/>
      <c r="E275" s="182"/>
      <c r="F275" s="182"/>
      <c r="G275" s="182"/>
      <c r="H275" s="182"/>
      <c r="I275" s="182"/>
      <c r="J275" s="182"/>
    </row>
  </sheetData>
  <mergeCells count="45">
    <mergeCell ref="B32:J32"/>
    <mergeCell ref="A1:F1"/>
    <mergeCell ref="G1:G4"/>
    <mergeCell ref="A5:A6"/>
    <mergeCell ref="B5:B6"/>
    <mergeCell ref="C5:C6"/>
    <mergeCell ref="D5:F5"/>
    <mergeCell ref="G5:J5"/>
    <mergeCell ref="B7:J7"/>
    <mergeCell ref="A14:G14"/>
    <mergeCell ref="B15:J15"/>
    <mergeCell ref="A30:G30"/>
    <mergeCell ref="B31:J31"/>
    <mergeCell ref="A79:G79"/>
    <mergeCell ref="A39:G39"/>
    <mergeCell ref="B40:J40"/>
    <mergeCell ref="A47:G47"/>
    <mergeCell ref="B48:J48"/>
    <mergeCell ref="A56:G56"/>
    <mergeCell ref="B57:J57"/>
    <mergeCell ref="A61:G61"/>
    <mergeCell ref="B62:J62"/>
    <mergeCell ref="A70:G70"/>
    <mergeCell ref="B71:J71"/>
    <mergeCell ref="B72:J72"/>
    <mergeCell ref="A210:G210"/>
    <mergeCell ref="B80:J80"/>
    <mergeCell ref="A88:G88"/>
    <mergeCell ref="B89:J89"/>
    <mergeCell ref="A98:G98"/>
    <mergeCell ref="B99:J99"/>
    <mergeCell ref="A111:G111"/>
    <mergeCell ref="B112:J112"/>
    <mergeCell ref="A135:G135"/>
    <mergeCell ref="A156:G156"/>
    <mergeCell ref="A164:G164"/>
    <mergeCell ref="A202:G202"/>
    <mergeCell ref="B260:G260"/>
    <mergeCell ref="B261:G261"/>
    <mergeCell ref="A223:G223"/>
    <mergeCell ref="A226:G226"/>
    <mergeCell ref="A246:G246"/>
    <mergeCell ref="A254:G254"/>
    <mergeCell ref="A255:G255"/>
    <mergeCell ref="B259:G259"/>
  </mergeCells>
  <conditionalFormatting sqref="B5:C5">
    <cfRule type="cellIs" dxfId="24" priority="48" stopIfTrue="1" operator="equal">
      <formula>0</formula>
    </cfRule>
  </conditionalFormatting>
  <conditionalFormatting sqref="B8:D8">
    <cfRule type="cellIs" dxfId="23" priority="49" stopIfTrue="1" operator="equal">
      <formula>0</formula>
    </cfRule>
  </conditionalFormatting>
  <conditionalFormatting sqref="D5:D6">
    <cfRule type="cellIs" dxfId="22" priority="47" stopIfTrue="1" operator="equal">
      <formula>0</formula>
    </cfRule>
  </conditionalFormatting>
  <conditionalFormatting sqref="E6:F6 E8:E9">
    <cfRule type="cellIs" dxfId="21" priority="50" stopIfTrue="1" operator="equal">
      <formula>0</formula>
    </cfRule>
  </conditionalFormatting>
  <conditionalFormatting sqref="F8:F13 B68:C68">
    <cfRule type="cellIs" dxfId="20" priority="51" stopIfTrue="1" operator="equal">
      <formula>0</formula>
    </cfRule>
  </conditionalFormatting>
  <conditionalFormatting sqref="F16:F29">
    <cfRule type="cellIs" dxfId="19" priority="27" stopIfTrue="1" operator="equal">
      <formula>0</formula>
    </cfRule>
  </conditionalFormatting>
  <conditionalFormatting sqref="F33:F38">
    <cfRule type="cellIs" dxfId="18" priority="20" stopIfTrue="1" operator="equal">
      <formula>0</formula>
    </cfRule>
  </conditionalFormatting>
  <conditionalFormatting sqref="F41:F46">
    <cfRule type="cellIs" dxfId="17" priority="1" stopIfTrue="1" operator="equal">
      <formula>0</formula>
    </cfRule>
  </conditionalFormatting>
  <conditionalFormatting sqref="F49:F55">
    <cfRule type="cellIs" dxfId="16" priority="18" stopIfTrue="1" operator="equal">
      <formula>0</formula>
    </cfRule>
  </conditionalFormatting>
  <conditionalFormatting sqref="F58:F60">
    <cfRule type="cellIs" dxfId="15" priority="17" stopIfTrue="1" operator="equal">
      <formula>0</formula>
    </cfRule>
  </conditionalFormatting>
  <conditionalFormatting sqref="F63:F69">
    <cfRule type="cellIs" dxfId="14" priority="16" stopIfTrue="1" operator="equal">
      <formula>0</formula>
    </cfRule>
  </conditionalFormatting>
  <conditionalFormatting sqref="F73:F78">
    <cfRule type="cellIs" dxfId="13" priority="15" stopIfTrue="1" operator="equal">
      <formula>0</formula>
    </cfRule>
  </conditionalFormatting>
  <conditionalFormatting sqref="F81:F87">
    <cfRule type="cellIs" dxfId="12" priority="14" stopIfTrue="1" operator="equal">
      <formula>0</formula>
    </cfRule>
  </conditionalFormatting>
  <conditionalFormatting sqref="F90:F97">
    <cfRule type="cellIs" dxfId="11" priority="13" stopIfTrue="1" operator="equal">
      <formula>0</formula>
    </cfRule>
  </conditionalFormatting>
  <conditionalFormatting sqref="F100:F110">
    <cfRule type="cellIs" dxfId="10" priority="12" stopIfTrue="1" operator="equal">
      <formula>0</formula>
    </cfRule>
  </conditionalFormatting>
  <conditionalFormatting sqref="F114:F134">
    <cfRule type="cellIs" dxfId="9" priority="11" stopIfTrue="1" operator="equal">
      <formula>0</formula>
    </cfRule>
  </conditionalFormatting>
  <conditionalFormatting sqref="F137:F155">
    <cfRule type="cellIs" dxfId="8" priority="10" stopIfTrue="1" operator="equal">
      <formula>0</formula>
    </cfRule>
  </conditionalFormatting>
  <conditionalFormatting sqref="F158:F163">
    <cfRule type="cellIs" dxfId="7" priority="9" stopIfTrue="1" operator="equal">
      <formula>0</formula>
    </cfRule>
  </conditionalFormatting>
  <conditionalFormatting sqref="F166:F201">
    <cfRule type="cellIs" dxfId="6" priority="8" stopIfTrue="1" operator="equal">
      <formula>0</formula>
    </cfRule>
  </conditionalFormatting>
  <conditionalFormatting sqref="F204:F209">
    <cfRule type="cellIs" dxfId="5" priority="7" stopIfTrue="1" operator="equal">
      <formula>0</formula>
    </cfRule>
  </conditionalFormatting>
  <conditionalFormatting sqref="F212:F222">
    <cfRule type="cellIs" dxfId="4" priority="6" stopIfTrue="1" operator="equal">
      <formula>0</formula>
    </cfRule>
  </conditionalFormatting>
  <conditionalFormatting sqref="F225">
    <cfRule type="cellIs" dxfId="3" priority="5" stopIfTrue="1" operator="equal">
      <formula>0</formula>
    </cfRule>
  </conditionalFormatting>
  <conditionalFormatting sqref="F228:F245">
    <cfRule type="cellIs" dxfId="2" priority="4" stopIfTrue="1" operator="equal">
      <formula>0</formula>
    </cfRule>
  </conditionalFormatting>
  <conditionalFormatting sqref="F248:F253">
    <cfRule type="cellIs" dxfId="1" priority="3" stopIfTrue="1" operator="equal">
      <formula>0</formula>
    </cfRule>
  </conditionalFormatting>
  <conditionalFormatting sqref="J6">
    <cfRule type="cellIs" dxfId="0" priority="46" stopIfTrue="1" operator="equal">
      <formula>0</formula>
    </cfRule>
  </conditionalFormatting>
  <printOptions horizontalCentered="1"/>
  <pageMargins left="0.59055118110236227" right="0.39370078740157483" top="0.78740157480314965" bottom="0.78740157480314965" header="0.59055118110236227" footer="0.59055118110236227"/>
  <pageSetup paperSize="9"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249977111117893"/>
  </sheetPr>
  <dimension ref="A2:K341"/>
  <sheetViews>
    <sheetView showGridLines="0" view="pageBreakPreview" zoomScaleNormal="100" zoomScaleSheetLayoutView="100" workbookViewId="0">
      <selection activeCell="D74" sqref="D74"/>
    </sheetView>
  </sheetViews>
  <sheetFormatPr defaultRowHeight="14.5" x14ac:dyDescent="0.35"/>
  <cols>
    <col min="1" max="1" width="15.453125" style="73" customWidth="1"/>
    <col min="2" max="2" width="9.1796875" style="5"/>
    <col min="3" max="3" width="10.81640625" style="5" customWidth="1"/>
    <col min="4" max="4" width="9.1796875" style="5"/>
    <col min="5" max="5" width="12.81640625" style="5" customWidth="1"/>
    <col min="6" max="6" width="13.453125" style="5" customWidth="1"/>
    <col min="7" max="7" width="14.54296875" style="74" customWidth="1"/>
    <col min="8" max="8" width="15" style="46" customWidth="1"/>
    <col min="9" max="9" width="2.26953125" style="75" customWidth="1"/>
    <col min="10" max="10" width="13.26953125" style="56" bestFit="1" customWidth="1"/>
    <col min="11" max="11" width="6.7265625" style="75" bestFit="1" customWidth="1"/>
  </cols>
  <sheetData>
    <row r="2" spans="1:11" ht="15.5" x14ac:dyDescent="0.25">
      <c r="A2" s="218" t="s">
        <v>499</v>
      </c>
      <c r="B2" s="219"/>
      <c r="C2" s="219"/>
      <c r="D2" s="219"/>
      <c r="E2" s="219"/>
      <c r="F2" s="219"/>
      <c r="G2" s="219"/>
      <c r="H2" s="219"/>
      <c r="I2" s="219"/>
      <c r="J2" s="219"/>
      <c r="K2" s="220"/>
    </row>
    <row r="3" spans="1:11" ht="15.5" x14ac:dyDescent="0.25">
      <c r="A3" s="218" t="s">
        <v>61</v>
      </c>
      <c r="B3" s="219"/>
      <c r="C3" s="219"/>
      <c r="D3" s="219"/>
      <c r="E3" s="219"/>
      <c r="F3" s="219"/>
      <c r="G3" s="219"/>
      <c r="H3" s="219"/>
      <c r="I3" s="219"/>
      <c r="J3" s="219"/>
      <c r="K3" s="220"/>
    </row>
    <row r="4" spans="1:11" ht="13" x14ac:dyDescent="0.25">
      <c r="A4" s="221" t="s">
        <v>500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</row>
    <row r="5" spans="1:11" ht="13" x14ac:dyDescent="0.25">
      <c r="A5" s="222" t="s">
        <v>501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</row>
    <row r="6" spans="1:11" ht="13" x14ac:dyDescent="0.25">
      <c r="A6" s="87" t="s">
        <v>502</v>
      </c>
      <c r="B6" s="87"/>
      <c r="C6" s="87"/>
      <c r="D6" s="87"/>
      <c r="E6" s="87" t="s">
        <v>503</v>
      </c>
      <c r="F6" s="87"/>
      <c r="G6" s="87"/>
      <c r="H6" s="87"/>
      <c r="I6" s="87"/>
      <c r="J6" s="87"/>
      <c r="K6" s="87"/>
    </row>
    <row r="7" spans="1:11" ht="13" x14ac:dyDescent="0.25">
      <c r="A7" s="87" t="s">
        <v>504</v>
      </c>
      <c r="B7" s="87"/>
      <c r="C7" s="87"/>
      <c r="D7" s="87"/>
      <c r="E7" s="87" t="s">
        <v>62</v>
      </c>
      <c r="F7" s="87" t="s">
        <v>63</v>
      </c>
      <c r="G7" s="87" t="s">
        <v>505</v>
      </c>
      <c r="H7" s="87"/>
      <c r="I7" s="87"/>
      <c r="J7" s="87"/>
      <c r="K7" s="87"/>
    </row>
    <row r="8" spans="1:11" ht="5.25" customHeight="1" x14ac:dyDescent="0.25">
      <c r="A8" s="223"/>
      <c r="B8" s="223"/>
      <c r="C8" s="223"/>
      <c r="D8" s="223"/>
      <c r="E8" s="224"/>
      <c r="F8" s="224"/>
      <c r="G8" s="225"/>
      <c r="H8" s="225"/>
      <c r="I8" s="225"/>
      <c r="J8" s="225"/>
      <c r="K8" s="225"/>
    </row>
    <row r="9" spans="1:11" ht="6.75" customHeight="1" x14ac:dyDescent="0.25">
      <c r="A9" s="6"/>
      <c r="B9" s="7"/>
      <c r="C9" s="7"/>
      <c r="D9" s="7"/>
      <c r="E9" s="6"/>
      <c r="F9" s="8"/>
      <c r="G9" s="225"/>
      <c r="H9" s="225"/>
      <c r="I9" s="225"/>
      <c r="J9" s="225"/>
      <c r="K9" s="225"/>
    </row>
    <row r="10" spans="1:11" x14ac:dyDescent="0.35">
      <c r="A10" s="9" t="s">
        <v>4</v>
      </c>
      <c r="B10" s="215" t="s">
        <v>65</v>
      </c>
      <c r="C10" s="215"/>
      <c r="D10" s="215"/>
      <c r="E10" s="215"/>
      <c r="F10" s="215"/>
      <c r="G10" s="215"/>
      <c r="H10" s="215"/>
      <c r="I10" s="10"/>
      <c r="J10" s="11"/>
      <c r="K10" s="12"/>
    </row>
    <row r="11" spans="1:11" x14ac:dyDescent="0.25">
      <c r="A11" s="13" t="s">
        <v>6</v>
      </c>
      <c r="B11" s="216" t="s">
        <v>72</v>
      </c>
      <c r="C11" s="216"/>
      <c r="D11" s="216"/>
      <c r="E11" s="216"/>
      <c r="F11" s="216"/>
      <c r="G11" s="216"/>
      <c r="H11" s="14"/>
      <c r="I11" s="15"/>
      <c r="J11" s="16"/>
      <c r="K11" s="17"/>
    </row>
    <row r="12" spans="1:11" x14ac:dyDescent="0.35">
      <c r="A12" s="18"/>
      <c r="B12" s="19"/>
      <c r="C12" s="19"/>
      <c r="D12" s="19"/>
      <c r="E12" s="19"/>
      <c r="F12" s="19"/>
      <c r="G12" s="20"/>
      <c r="H12" s="112" t="s">
        <v>508</v>
      </c>
      <c r="I12" s="21" t="s">
        <v>45</v>
      </c>
      <c r="J12" s="22">
        <v>466.57</v>
      </c>
      <c r="K12" s="111" t="s">
        <v>51</v>
      </c>
    </row>
    <row r="13" spans="1:11" x14ac:dyDescent="0.35">
      <c r="A13" s="24"/>
      <c r="B13" s="25"/>
      <c r="C13" s="25"/>
      <c r="D13" s="25"/>
      <c r="E13" s="25"/>
      <c r="F13" s="25"/>
      <c r="G13" s="25"/>
      <c r="H13" s="26"/>
      <c r="I13" s="27"/>
      <c r="J13" s="28"/>
      <c r="K13" s="29"/>
    </row>
    <row r="14" spans="1:11" ht="12.5" x14ac:dyDescent="0.25">
      <c r="A14" s="30"/>
      <c r="B14" s="31"/>
      <c r="C14" s="31"/>
      <c r="D14" s="32" t="s">
        <v>46</v>
      </c>
      <c r="E14" s="31"/>
      <c r="F14" s="33" t="s">
        <v>47</v>
      </c>
      <c r="G14" s="33"/>
      <c r="H14" s="33"/>
      <c r="I14" s="34" t="s">
        <v>45</v>
      </c>
      <c r="J14" s="35">
        <v>0</v>
      </c>
      <c r="K14" s="36" t="str">
        <f>K12</f>
        <v>m²</v>
      </c>
    </row>
    <row r="15" spans="1:11" ht="12.5" x14ac:dyDescent="0.25">
      <c r="A15" s="37"/>
      <c r="B15" s="38"/>
      <c r="C15" s="38"/>
      <c r="D15" s="39" t="s">
        <v>48</v>
      </c>
      <c r="E15" s="38"/>
      <c r="F15" s="40" t="s">
        <v>47</v>
      </c>
      <c r="G15" s="40"/>
      <c r="H15" s="40"/>
      <c r="I15" s="41" t="s">
        <v>45</v>
      </c>
      <c r="J15" s="42">
        <f>J12-J14</f>
        <v>466.57</v>
      </c>
      <c r="K15" s="43" t="str">
        <f>K14</f>
        <v>m²</v>
      </c>
    </row>
    <row r="16" spans="1:11" ht="12.5" x14ac:dyDescent="0.25">
      <c r="A16" s="30"/>
      <c r="B16" s="44"/>
      <c r="C16" s="44"/>
      <c r="D16" s="32" t="s">
        <v>49</v>
      </c>
      <c r="E16" s="44"/>
      <c r="F16" s="33" t="s">
        <v>47</v>
      </c>
      <c r="G16" s="33"/>
      <c r="H16" s="33"/>
      <c r="I16" s="34" t="s">
        <v>45</v>
      </c>
      <c r="J16" s="35">
        <f>J14+J15</f>
        <v>466.57</v>
      </c>
      <c r="K16" s="36" t="str">
        <f>K15</f>
        <v>m²</v>
      </c>
    </row>
    <row r="17" spans="1:11" ht="50.25" customHeight="1" x14ac:dyDescent="0.25">
      <c r="A17" s="113" t="s">
        <v>66</v>
      </c>
      <c r="B17" s="216" t="s">
        <v>506</v>
      </c>
      <c r="C17" s="216"/>
      <c r="D17" s="216"/>
      <c r="E17" s="216"/>
      <c r="F17" s="216"/>
      <c r="G17" s="216"/>
      <c r="H17" s="14"/>
      <c r="I17" s="15"/>
      <c r="J17" s="16"/>
      <c r="K17" s="17"/>
    </row>
    <row r="18" spans="1:11" x14ac:dyDescent="0.35">
      <c r="A18" s="18"/>
      <c r="B18" s="19"/>
      <c r="C18" s="19"/>
      <c r="D18" s="19"/>
      <c r="E18" s="19"/>
      <c r="F18" s="19"/>
      <c r="G18" s="20"/>
      <c r="H18" s="112" t="s">
        <v>507</v>
      </c>
      <c r="I18" s="21" t="s">
        <v>45</v>
      </c>
      <c r="J18" s="22">
        <v>1114.5</v>
      </c>
      <c r="K18" s="111" t="s">
        <v>51</v>
      </c>
    </row>
    <row r="19" spans="1:11" x14ac:dyDescent="0.35">
      <c r="A19" s="24"/>
      <c r="B19" s="25"/>
      <c r="C19" s="25"/>
      <c r="D19" s="25"/>
      <c r="E19" s="25"/>
      <c r="F19" s="25"/>
      <c r="G19" s="25"/>
      <c r="H19" s="26"/>
      <c r="I19" s="27"/>
      <c r="J19" s="28"/>
      <c r="K19" s="29"/>
    </row>
    <row r="20" spans="1:11" ht="12.5" x14ac:dyDescent="0.25">
      <c r="A20" s="30"/>
      <c r="B20" s="31"/>
      <c r="C20" s="31"/>
      <c r="D20" s="32" t="s">
        <v>46</v>
      </c>
      <c r="E20" s="31"/>
      <c r="F20" s="33" t="s">
        <v>47</v>
      </c>
      <c r="G20" s="33"/>
      <c r="H20" s="33"/>
      <c r="I20" s="34" t="s">
        <v>45</v>
      </c>
      <c r="J20" s="35">
        <v>0</v>
      </c>
      <c r="K20" s="36" t="str">
        <f>K18</f>
        <v>m²</v>
      </c>
    </row>
    <row r="21" spans="1:11" ht="12.5" x14ac:dyDescent="0.25">
      <c r="A21" s="37"/>
      <c r="B21" s="38"/>
      <c r="C21" s="38"/>
      <c r="D21" s="39" t="s">
        <v>48</v>
      </c>
      <c r="E21" s="38"/>
      <c r="F21" s="40" t="s">
        <v>47</v>
      </c>
      <c r="G21" s="40"/>
      <c r="H21" s="40"/>
      <c r="I21" s="41" t="s">
        <v>45</v>
      </c>
      <c r="J21" s="42">
        <f>J18-J20</f>
        <v>1114.5</v>
      </c>
      <c r="K21" s="43" t="str">
        <f>K20</f>
        <v>m²</v>
      </c>
    </row>
    <row r="22" spans="1:11" ht="12.5" x14ac:dyDescent="0.25">
      <c r="A22" s="30"/>
      <c r="B22" s="44"/>
      <c r="C22" s="44"/>
      <c r="D22" s="32" t="s">
        <v>49</v>
      </c>
      <c r="E22" s="44"/>
      <c r="F22" s="33" t="s">
        <v>47</v>
      </c>
      <c r="G22" s="33"/>
      <c r="H22" s="33"/>
      <c r="I22" s="34" t="s">
        <v>45</v>
      </c>
      <c r="J22" s="35">
        <f>J20+J21</f>
        <v>1114.5</v>
      </c>
      <c r="K22" s="36" t="str">
        <f>K21</f>
        <v>m²</v>
      </c>
    </row>
    <row r="23" spans="1:11" x14ac:dyDescent="0.25">
      <c r="A23" s="113" t="s">
        <v>8</v>
      </c>
      <c r="B23" s="216" t="s">
        <v>73</v>
      </c>
      <c r="C23" s="216"/>
      <c r="D23" s="216"/>
      <c r="E23" s="216"/>
      <c r="F23" s="216"/>
      <c r="G23" s="216"/>
      <c r="H23" s="14"/>
      <c r="I23" s="15"/>
      <c r="J23" s="16"/>
      <c r="K23" s="17"/>
    </row>
    <row r="24" spans="1:11" ht="13" x14ac:dyDescent="0.3">
      <c r="A24" s="90"/>
      <c r="B24" s="45"/>
      <c r="C24" s="45"/>
      <c r="D24" s="45"/>
      <c r="E24" s="45"/>
      <c r="F24" s="79" t="s">
        <v>57</v>
      </c>
      <c r="G24" s="47" t="s">
        <v>50</v>
      </c>
      <c r="H24" s="47" t="s">
        <v>54</v>
      </c>
      <c r="I24" s="48"/>
      <c r="J24" s="49"/>
      <c r="K24" s="50"/>
    </row>
    <row r="25" spans="1:11" x14ac:dyDescent="0.35">
      <c r="A25" s="51"/>
      <c r="B25" s="52"/>
      <c r="C25" s="52"/>
      <c r="D25" s="52"/>
      <c r="E25" s="52"/>
      <c r="F25" s="53" t="s">
        <v>55</v>
      </c>
      <c r="G25" s="54">
        <v>2</v>
      </c>
      <c r="H25" s="54">
        <v>3</v>
      </c>
      <c r="I25" s="55" t="s">
        <v>45</v>
      </c>
      <c r="J25" s="56">
        <f>G25*H25</f>
        <v>6</v>
      </c>
      <c r="K25" s="57" t="s">
        <v>51</v>
      </c>
    </row>
    <row r="26" spans="1:11" x14ac:dyDescent="0.35">
      <c r="A26" s="24"/>
      <c r="B26" s="25"/>
      <c r="C26" s="25"/>
      <c r="D26" s="25"/>
      <c r="E26" s="25"/>
      <c r="F26" s="25"/>
      <c r="G26" s="25"/>
      <c r="H26" s="26" t="s">
        <v>52</v>
      </c>
      <c r="I26" s="27" t="s">
        <v>45</v>
      </c>
      <c r="J26" s="28">
        <f>SUM(J23:J25)</f>
        <v>6</v>
      </c>
      <c r="K26" s="57" t="str">
        <f>K25</f>
        <v>m²</v>
      </c>
    </row>
    <row r="27" spans="1:11" x14ac:dyDescent="0.35">
      <c r="A27" s="24"/>
      <c r="B27" s="25"/>
      <c r="C27" s="25"/>
      <c r="D27" s="25"/>
      <c r="E27" s="25"/>
      <c r="F27" s="25"/>
      <c r="G27" s="25"/>
      <c r="H27" s="26"/>
      <c r="I27" s="27"/>
      <c r="J27" s="28"/>
      <c r="K27" s="29"/>
    </row>
    <row r="28" spans="1:11" ht="12.5" x14ac:dyDescent="0.25">
      <c r="A28" s="30"/>
      <c r="B28" s="31"/>
      <c r="C28" s="31"/>
      <c r="D28" s="32" t="s">
        <v>46</v>
      </c>
      <c r="E28" s="31"/>
      <c r="F28" s="33" t="s">
        <v>47</v>
      </c>
      <c r="G28" s="33"/>
      <c r="H28" s="33"/>
      <c r="I28" s="34" t="s">
        <v>45</v>
      </c>
      <c r="J28" s="35">
        <v>0</v>
      </c>
      <c r="K28" s="36" t="str">
        <f>K26</f>
        <v>m²</v>
      </c>
    </row>
    <row r="29" spans="1:11" ht="12.5" x14ac:dyDescent="0.25">
      <c r="A29" s="37"/>
      <c r="B29" s="38"/>
      <c r="C29" s="38"/>
      <c r="D29" s="39" t="s">
        <v>48</v>
      </c>
      <c r="E29" s="38"/>
      <c r="F29" s="40" t="s">
        <v>47</v>
      </c>
      <c r="G29" s="40"/>
      <c r="H29" s="40"/>
      <c r="I29" s="41" t="s">
        <v>45</v>
      </c>
      <c r="J29" s="42">
        <f>J26-J28</f>
        <v>6</v>
      </c>
      <c r="K29" s="43" t="str">
        <f>K28</f>
        <v>m²</v>
      </c>
    </row>
    <row r="30" spans="1:11" ht="12.5" x14ac:dyDescent="0.25">
      <c r="A30" s="30"/>
      <c r="B30" s="44"/>
      <c r="C30" s="44"/>
      <c r="D30" s="32" t="s">
        <v>49</v>
      </c>
      <c r="E30" s="44"/>
      <c r="F30" s="33" t="s">
        <v>47</v>
      </c>
      <c r="G30" s="33"/>
      <c r="H30" s="33"/>
      <c r="I30" s="34" t="s">
        <v>45</v>
      </c>
      <c r="J30" s="35">
        <f>J28+J29</f>
        <v>6</v>
      </c>
      <c r="K30" s="36" t="str">
        <f>K29</f>
        <v>m²</v>
      </c>
    </row>
    <row r="31" spans="1:11" ht="30.75" customHeight="1" x14ac:dyDescent="0.25">
      <c r="A31" s="113" t="s">
        <v>67</v>
      </c>
      <c r="B31" s="216" t="s">
        <v>76</v>
      </c>
      <c r="C31" s="216"/>
      <c r="D31" s="216"/>
      <c r="E31" s="216"/>
      <c r="F31" s="216"/>
      <c r="G31" s="216"/>
      <c r="H31" s="14"/>
      <c r="I31" s="15"/>
      <c r="J31" s="16"/>
      <c r="K31" s="17"/>
    </row>
    <row r="32" spans="1:11" x14ac:dyDescent="0.35">
      <c r="A32" s="18"/>
      <c r="B32" s="19"/>
      <c r="C32" s="19"/>
      <c r="D32" s="19"/>
      <c r="E32" s="19"/>
      <c r="F32" s="19"/>
      <c r="G32" s="20"/>
      <c r="H32" s="112" t="s">
        <v>509</v>
      </c>
      <c r="I32" s="21" t="s">
        <v>45</v>
      </c>
      <c r="J32" s="22">
        <v>1</v>
      </c>
      <c r="K32" s="23" t="s">
        <v>56</v>
      </c>
    </row>
    <row r="33" spans="1:11" x14ac:dyDescent="0.35">
      <c r="A33" s="24"/>
      <c r="B33" s="25"/>
      <c r="C33" s="25"/>
      <c r="D33" s="25"/>
      <c r="E33" s="25"/>
      <c r="F33" s="25"/>
      <c r="G33" s="25"/>
      <c r="H33" s="26"/>
      <c r="I33" s="27"/>
      <c r="J33" s="28"/>
      <c r="K33" s="29"/>
    </row>
    <row r="34" spans="1:11" ht="12.5" x14ac:dyDescent="0.25">
      <c r="A34" s="30"/>
      <c r="B34" s="31"/>
      <c r="C34" s="31"/>
      <c r="D34" s="32" t="s">
        <v>46</v>
      </c>
      <c r="E34" s="31"/>
      <c r="F34" s="33" t="s">
        <v>47</v>
      </c>
      <c r="G34" s="33"/>
      <c r="H34" s="33"/>
      <c r="I34" s="34" t="s">
        <v>45</v>
      </c>
      <c r="J34" s="35">
        <v>0</v>
      </c>
      <c r="K34" s="36" t="str">
        <f>K32</f>
        <v>unid</v>
      </c>
    </row>
    <row r="35" spans="1:11" ht="12.5" x14ac:dyDescent="0.25">
      <c r="A35" s="37"/>
      <c r="B35" s="38"/>
      <c r="C35" s="38"/>
      <c r="D35" s="39" t="s">
        <v>48</v>
      </c>
      <c r="E35" s="38"/>
      <c r="F35" s="40" t="s">
        <v>47</v>
      </c>
      <c r="G35" s="40"/>
      <c r="H35" s="40"/>
      <c r="I35" s="41" t="s">
        <v>45</v>
      </c>
      <c r="J35" s="42">
        <f>J32-J34</f>
        <v>1</v>
      </c>
      <c r="K35" s="43" t="str">
        <f>K34</f>
        <v>unid</v>
      </c>
    </row>
    <row r="36" spans="1:11" ht="12.5" x14ac:dyDescent="0.25">
      <c r="A36" s="30"/>
      <c r="B36" s="44"/>
      <c r="C36" s="44"/>
      <c r="D36" s="32" t="s">
        <v>49</v>
      </c>
      <c r="E36" s="44"/>
      <c r="F36" s="33" t="s">
        <v>47</v>
      </c>
      <c r="G36" s="33"/>
      <c r="H36" s="33"/>
      <c r="I36" s="34" t="s">
        <v>45</v>
      </c>
      <c r="J36" s="35">
        <f>J34+J35</f>
        <v>1</v>
      </c>
      <c r="K36" s="36" t="str">
        <f>K35</f>
        <v>unid</v>
      </c>
    </row>
    <row r="37" spans="1:11" ht="36" customHeight="1" x14ac:dyDescent="0.25">
      <c r="A37" s="113" t="s">
        <v>68</v>
      </c>
      <c r="B37" s="216" t="s">
        <v>77</v>
      </c>
      <c r="C37" s="216"/>
      <c r="D37" s="216"/>
      <c r="E37" s="216"/>
      <c r="F37" s="216"/>
      <c r="G37" s="216"/>
      <c r="H37" s="14"/>
      <c r="I37" s="15"/>
      <c r="J37" s="16"/>
      <c r="K37" s="17"/>
    </row>
    <row r="38" spans="1:11" x14ac:dyDescent="0.35">
      <c r="A38" s="18"/>
      <c r="B38" s="19"/>
      <c r="C38" s="19"/>
      <c r="D38" s="19"/>
      <c r="E38" s="19"/>
      <c r="F38" s="19"/>
      <c r="G38" s="20"/>
      <c r="H38" s="112" t="s">
        <v>509</v>
      </c>
      <c r="I38" s="21" t="s">
        <v>45</v>
      </c>
      <c r="J38" s="22">
        <v>1</v>
      </c>
      <c r="K38" s="23" t="s">
        <v>56</v>
      </c>
    </row>
    <row r="39" spans="1:11" x14ac:dyDescent="0.35">
      <c r="A39" s="24"/>
      <c r="B39" s="25"/>
      <c r="C39" s="25"/>
      <c r="D39" s="25"/>
      <c r="E39" s="25"/>
      <c r="F39" s="25"/>
      <c r="G39" s="25"/>
      <c r="H39" s="26"/>
      <c r="I39" s="27"/>
      <c r="J39" s="28"/>
      <c r="K39" s="29"/>
    </row>
    <row r="40" spans="1:11" ht="12.5" x14ac:dyDescent="0.25">
      <c r="A40" s="30"/>
      <c r="B40" s="31"/>
      <c r="C40" s="31"/>
      <c r="D40" s="32" t="s">
        <v>46</v>
      </c>
      <c r="E40" s="31"/>
      <c r="F40" s="33" t="s">
        <v>47</v>
      </c>
      <c r="G40" s="33"/>
      <c r="H40" s="33"/>
      <c r="I40" s="34" t="s">
        <v>45</v>
      </c>
      <c r="J40" s="35">
        <v>0</v>
      </c>
      <c r="K40" s="36" t="str">
        <f>K38</f>
        <v>unid</v>
      </c>
    </row>
    <row r="41" spans="1:11" ht="12.5" x14ac:dyDescent="0.25">
      <c r="A41" s="37"/>
      <c r="B41" s="38"/>
      <c r="C41" s="38"/>
      <c r="D41" s="39" t="s">
        <v>48</v>
      </c>
      <c r="E41" s="38"/>
      <c r="F41" s="40" t="s">
        <v>47</v>
      </c>
      <c r="G41" s="40"/>
      <c r="H41" s="40"/>
      <c r="I41" s="41" t="s">
        <v>45</v>
      </c>
      <c r="J41" s="42">
        <f>J38-J40</f>
        <v>1</v>
      </c>
      <c r="K41" s="43" t="str">
        <f>K40</f>
        <v>unid</v>
      </c>
    </row>
    <row r="42" spans="1:11" ht="12.5" x14ac:dyDescent="0.25">
      <c r="A42" s="30"/>
      <c r="B42" s="44"/>
      <c r="C42" s="44"/>
      <c r="D42" s="32" t="s">
        <v>49</v>
      </c>
      <c r="E42" s="44"/>
      <c r="F42" s="33" t="s">
        <v>47</v>
      </c>
      <c r="G42" s="33"/>
      <c r="H42" s="33"/>
      <c r="I42" s="34" t="s">
        <v>45</v>
      </c>
      <c r="J42" s="35">
        <f>J40+J41</f>
        <v>1</v>
      </c>
      <c r="K42" s="36" t="str">
        <f>K41</f>
        <v>unid</v>
      </c>
    </row>
    <row r="43" spans="1:11" x14ac:dyDescent="0.35">
      <c r="A43" s="9" t="s">
        <v>10</v>
      </c>
      <c r="B43" s="215" t="s">
        <v>11</v>
      </c>
      <c r="C43" s="215"/>
      <c r="D43" s="215"/>
      <c r="E43" s="215"/>
      <c r="F43" s="215"/>
      <c r="G43" s="215"/>
      <c r="H43" s="215"/>
      <c r="I43" s="10"/>
      <c r="J43" s="11"/>
      <c r="K43" s="12"/>
    </row>
    <row r="44" spans="1:11" ht="30" customHeight="1" x14ac:dyDescent="0.25">
      <c r="A44" s="13" t="s">
        <v>12</v>
      </c>
      <c r="B44" s="216" t="s">
        <v>510</v>
      </c>
      <c r="C44" s="216"/>
      <c r="D44" s="216"/>
      <c r="E44" s="216"/>
      <c r="F44" s="216"/>
      <c r="G44" s="216"/>
      <c r="H44" s="14"/>
      <c r="I44" s="15"/>
      <c r="J44" s="16"/>
      <c r="K44" s="17"/>
    </row>
    <row r="45" spans="1:11" x14ac:dyDescent="0.35">
      <c r="A45" s="18"/>
      <c r="B45" s="19"/>
      <c r="C45" s="19"/>
      <c r="D45" s="19"/>
      <c r="E45" s="118"/>
      <c r="F45" s="124" t="s">
        <v>511</v>
      </c>
      <c r="G45" s="116" t="s">
        <v>512</v>
      </c>
      <c r="H45" s="117" t="s">
        <v>513</v>
      </c>
    </row>
    <row r="46" spans="1:11" x14ac:dyDescent="0.35">
      <c r="B46" s="65"/>
      <c r="C46" s="65"/>
      <c r="D46" s="65"/>
      <c r="E46" s="114" t="s">
        <v>514</v>
      </c>
      <c r="F46" s="123">
        <v>1</v>
      </c>
      <c r="G46" s="54">
        <v>228.23</v>
      </c>
      <c r="H46" s="71">
        <v>0.35</v>
      </c>
      <c r="I46" s="55" t="s">
        <v>45</v>
      </c>
      <c r="J46" s="56">
        <f>F46*G46*H46</f>
        <v>79.880499999999998</v>
      </c>
      <c r="K46" s="115" t="s">
        <v>59</v>
      </c>
    </row>
    <row r="47" spans="1:11" x14ac:dyDescent="0.35">
      <c r="A47" s="24"/>
      <c r="B47" s="25"/>
      <c r="C47" s="25"/>
      <c r="D47" s="25"/>
      <c r="E47" s="25"/>
      <c r="F47" s="25"/>
      <c r="G47" s="25"/>
      <c r="H47" s="26"/>
      <c r="I47" s="27"/>
      <c r="J47" s="28"/>
      <c r="K47" s="29"/>
    </row>
    <row r="48" spans="1:11" ht="12.5" x14ac:dyDescent="0.25">
      <c r="A48" s="30"/>
      <c r="B48" s="31"/>
      <c r="C48" s="31"/>
      <c r="D48" s="32" t="s">
        <v>46</v>
      </c>
      <c r="E48" s="31"/>
      <c r="F48" s="33" t="s">
        <v>47</v>
      </c>
      <c r="G48" s="33"/>
      <c r="H48" s="33"/>
      <c r="I48" s="34" t="s">
        <v>45</v>
      </c>
      <c r="J48" s="35">
        <v>0</v>
      </c>
      <c r="K48" s="36" t="str">
        <f>K46</f>
        <v>m³</v>
      </c>
    </row>
    <row r="49" spans="1:11" ht="12.5" x14ac:dyDescent="0.25">
      <c r="A49" s="37"/>
      <c r="B49" s="38"/>
      <c r="C49" s="38"/>
      <c r="D49" s="39" t="s">
        <v>48</v>
      </c>
      <c r="E49" s="38"/>
      <c r="F49" s="40" t="s">
        <v>47</v>
      </c>
      <c r="G49" s="40"/>
      <c r="H49" s="40"/>
      <c r="I49" s="41" t="s">
        <v>45</v>
      </c>
      <c r="J49" s="42">
        <f>J46-J48</f>
        <v>79.880499999999998</v>
      </c>
      <c r="K49" s="43" t="str">
        <f>K48</f>
        <v>m³</v>
      </c>
    </row>
    <row r="50" spans="1:11" ht="12.5" x14ac:dyDescent="0.25">
      <c r="A50" s="30"/>
      <c r="B50" s="44"/>
      <c r="C50" s="44"/>
      <c r="D50" s="32" t="s">
        <v>49</v>
      </c>
      <c r="E50" s="44"/>
      <c r="F50" s="33" t="s">
        <v>47</v>
      </c>
      <c r="G50" s="33"/>
      <c r="H50" s="33"/>
      <c r="I50" s="34" t="s">
        <v>45</v>
      </c>
      <c r="J50" s="35">
        <f>J48+J49</f>
        <v>79.880499999999998</v>
      </c>
      <c r="K50" s="36" t="str">
        <f>K49</f>
        <v>m³</v>
      </c>
    </row>
    <row r="51" spans="1:11" ht="32.25" customHeight="1" x14ac:dyDescent="0.25">
      <c r="A51" s="13" t="s">
        <v>13</v>
      </c>
      <c r="B51" s="216" t="s">
        <v>92</v>
      </c>
      <c r="C51" s="216"/>
      <c r="D51" s="216"/>
      <c r="E51" s="216"/>
      <c r="F51" s="216"/>
      <c r="G51" s="216"/>
      <c r="H51" s="14"/>
      <c r="I51" s="15"/>
      <c r="J51" s="16"/>
      <c r="K51" s="17"/>
    </row>
    <row r="52" spans="1:11" x14ac:dyDescent="0.35">
      <c r="A52" s="18"/>
      <c r="B52" s="19"/>
      <c r="C52" s="19"/>
      <c r="D52" s="19"/>
      <c r="E52" s="124" t="s">
        <v>511</v>
      </c>
      <c r="F52" s="117" t="s">
        <v>518</v>
      </c>
      <c r="G52" s="116" t="s">
        <v>517</v>
      </c>
      <c r="H52" s="117" t="s">
        <v>516</v>
      </c>
    </row>
    <row r="53" spans="1:11" x14ac:dyDescent="0.35">
      <c r="A53" s="24"/>
      <c r="B53" s="25"/>
      <c r="C53" s="25"/>
      <c r="D53" s="114" t="s">
        <v>515</v>
      </c>
      <c r="E53" s="125">
        <v>1</v>
      </c>
      <c r="F53" s="126">
        <v>1114.5</v>
      </c>
      <c r="G53" s="71">
        <v>0.3</v>
      </c>
      <c r="H53" s="71">
        <v>1.25</v>
      </c>
      <c r="I53" s="55" t="s">
        <v>45</v>
      </c>
      <c r="J53" s="56">
        <f>E53*G53*H53*F53</f>
        <v>417.9375</v>
      </c>
      <c r="K53" s="115" t="s">
        <v>59</v>
      </c>
    </row>
    <row r="54" spans="1:11" x14ac:dyDescent="0.35">
      <c r="A54" s="24"/>
      <c r="B54" s="25"/>
      <c r="C54" s="25"/>
      <c r="D54" s="25"/>
      <c r="E54" s="114"/>
      <c r="F54" s="120"/>
      <c r="G54" s="121"/>
      <c r="H54" s="122"/>
      <c r="I54" s="55"/>
      <c r="K54" s="115"/>
    </row>
    <row r="55" spans="1:11" ht="12.5" x14ac:dyDescent="0.25">
      <c r="A55" s="30"/>
      <c r="B55" s="31"/>
      <c r="C55" s="31"/>
      <c r="D55" s="32" t="s">
        <v>46</v>
      </c>
      <c r="E55" s="31"/>
      <c r="F55" s="33" t="s">
        <v>47</v>
      </c>
      <c r="G55" s="33"/>
      <c r="H55" s="33"/>
      <c r="I55" s="34" t="s">
        <v>45</v>
      </c>
      <c r="J55" s="35">
        <v>0</v>
      </c>
      <c r="K55" s="36">
        <f>K52</f>
        <v>0</v>
      </c>
    </row>
    <row r="56" spans="1:11" ht="12.5" x14ac:dyDescent="0.25">
      <c r="A56" s="37"/>
      <c r="B56" s="38"/>
      <c r="C56" s="38"/>
      <c r="D56" s="39" t="s">
        <v>48</v>
      </c>
      <c r="E56" s="38"/>
      <c r="F56" s="40" t="s">
        <v>47</v>
      </c>
      <c r="G56" s="40"/>
      <c r="H56" s="40"/>
      <c r="I56" s="41" t="s">
        <v>45</v>
      </c>
      <c r="J56" s="42">
        <f>J53-J55</f>
        <v>417.9375</v>
      </c>
      <c r="K56" s="43">
        <f>K55</f>
        <v>0</v>
      </c>
    </row>
    <row r="57" spans="1:11" ht="12.5" x14ac:dyDescent="0.25">
      <c r="A57" s="30"/>
      <c r="B57" s="44"/>
      <c r="C57" s="44"/>
      <c r="D57" s="32" t="s">
        <v>49</v>
      </c>
      <c r="E57" s="44"/>
      <c r="F57" s="33" t="s">
        <v>47</v>
      </c>
      <c r="G57" s="33"/>
      <c r="H57" s="33"/>
      <c r="I57" s="34" t="s">
        <v>45</v>
      </c>
      <c r="J57" s="35">
        <f>J55+J56</f>
        <v>417.9375</v>
      </c>
      <c r="K57" s="36">
        <f>K56</f>
        <v>0</v>
      </c>
    </row>
    <row r="58" spans="1:11" ht="30.75" customHeight="1" x14ac:dyDescent="0.25">
      <c r="A58" s="113" t="s">
        <v>14</v>
      </c>
      <c r="B58" s="216" t="s">
        <v>519</v>
      </c>
      <c r="C58" s="216"/>
      <c r="D58" s="216"/>
      <c r="E58" s="216"/>
      <c r="F58" s="216"/>
      <c r="G58" s="216"/>
      <c r="H58" s="14"/>
      <c r="I58" s="15"/>
      <c r="J58" s="16"/>
      <c r="K58" s="17"/>
    </row>
    <row r="59" spans="1:11" x14ac:dyDescent="0.35">
      <c r="A59" s="18"/>
      <c r="B59" s="19"/>
      <c r="C59" s="19"/>
      <c r="D59" s="19"/>
      <c r="F59" s="118"/>
      <c r="G59" s="124" t="s">
        <v>520</v>
      </c>
      <c r="H59" s="116" t="s">
        <v>514</v>
      </c>
    </row>
    <row r="60" spans="1:11" x14ac:dyDescent="0.35">
      <c r="B60" s="65"/>
      <c r="C60" s="65"/>
      <c r="D60" s="65"/>
      <c r="F60" s="114" t="s">
        <v>514</v>
      </c>
      <c r="G60" s="123">
        <v>20</v>
      </c>
      <c r="H60" s="54">
        <v>417.94</v>
      </c>
      <c r="I60" s="55" t="s">
        <v>45</v>
      </c>
      <c r="J60" s="56">
        <f>(H60*G60)</f>
        <v>8358.7999999999993</v>
      </c>
      <c r="K60" s="115" t="s">
        <v>521</v>
      </c>
    </row>
    <row r="61" spans="1:11" x14ac:dyDescent="0.35">
      <c r="A61" s="24"/>
      <c r="B61" s="25"/>
      <c r="C61" s="25"/>
      <c r="D61" s="25"/>
      <c r="E61" s="25"/>
      <c r="F61" s="25"/>
      <c r="G61" s="25"/>
      <c r="H61" s="26"/>
      <c r="I61" s="27"/>
      <c r="J61" s="28"/>
      <c r="K61" s="29"/>
    </row>
    <row r="62" spans="1:11" ht="12.5" x14ac:dyDescent="0.25">
      <c r="A62" s="30"/>
      <c r="B62" s="31"/>
      <c r="C62" s="31"/>
      <c r="D62" s="32" t="s">
        <v>46</v>
      </c>
      <c r="E62" s="31"/>
      <c r="F62" s="33" t="s">
        <v>47</v>
      </c>
      <c r="G62" s="33"/>
      <c r="H62" s="33"/>
      <c r="I62" s="34" t="s">
        <v>45</v>
      </c>
      <c r="J62" s="35">
        <v>0</v>
      </c>
      <c r="K62" s="36" t="str">
        <f>K60</f>
        <v>m³/km</v>
      </c>
    </row>
    <row r="63" spans="1:11" ht="12.5" x14ac:dyDescent="0.25">
      <c r="A63" s="37"/>
      <c r="B63" s="38"/>
      <c r="C63" s="38"/>
      <c r="D63" s="39" t="s">
        <v>48</v>
      </c>
      <c r="E63" s="38"/>
      <c r="F63" s="40" t="s">
        <v>47</v>
      </c>
      <c r="G63" s="40"/>
      <c r="H63" s="40"/>
      <c r="I63" s="41" t="s">
        <v>45</v>
      </c>
      <c r="J63" s="42">
        <f>J60-J62</f>
        <v>8358.7999999999993</v>
      </c>
      <c r="K63" s="43" t="str">
        <f>K62</f>
        <v>m³/km</v>
      </c>
    </row>
    <row r="64" spans="1:11" ht="12.5" x14ac:dyDescent="0.25">
      <c r="A64" s="30"/>
      <c r="B64" s="44"/>
      <c r="C64" s="44"/>
      <c r="D64" s="32" t="s">
        <v>49</v>
      </c>
      <c r="E64" s="44"/>
      <c r="F64" s="33" t="s">
        <v>47</v>
      </c>
      <c r="G64" s="33"/>
      <c r="H64" s="33"/>
      <c r="I64" s="34" t="s">
        <v>45</v>
      </c>
      <c r="J64" s="35">
        <f>J62+J63</f>
        <v>8358.7999999999993</v>
      </c>
      <c r="K64" s="36" t="str">
        <f>K63</f>
        <v>m³/km</v>
      </c>
    </row>
    <row r="65" spans="1:11" ht="31.5" customHeight="1" x14ac:dyDescent="0.25">
      <c r="A65" s="113" t="s">
        <v>80</v>
      </c>
      <c r="B65" s="216" t="s">
        <v>522</v>
      </c>
      <c r="C65" s="216"/>
      <c r="D65" s="216"/>
      <c r="E65" s="216"/>
      <c r="F65" s="216"/>
      <c r="G65" s="216"/>
      <c r="H65" s="14"/>
      <c r="I65" s="15"/>
      <c r="J65" s="16"/>
      <c r="K65" s="17"/>
    </row>
    <row r="66" spans="1:11" x14ac:dyDescent="0.35">
      <c r="A66" s="18"/>
      <c r="B66" s="19"/>
      <c r="C66" s="19"/>
      <c r="D66" s="19"/>
      <c r="F66" s="118"/>
      <c r="G66" s="124" t="s">
        <v>511</v>
      </c>
      <c r="H66" s="116" t="s">
        <v>514</v>
      </c>
    </row>
    <row r="67" spans="1:11" x14ac:dyDescent="0.35">
      <c r="B67" s="65"/>
      <c r="C67" s="65"/>
      <c r="D67" s="65"/>
      <c r="F67" s="114" t="s">
        <v>514</v>
      </c>
      <c r="G67" s="123">
        <v>1</v>
      </c>
      <c r="H67" s="54">
        <v>417.94</v>
      </c>
      <c r="I67" s="55" t="s">
        <v>45</v>
      </c>
      <c r="J67" s="56">
        <f>(H67*G67)</f>
        <v>417.94</v>
      </c>
      <c r="K67" s="115" t="s">
        <v>59</v>
      </c>
    </row>
    <row r="68" spans="1:11" x14ac:dyDescent="0.35">
      <c r="A68" s="24"/>
      <c r="B68" s="25"/>
      <c r="C68" s="25"/>
      <c r="D68" s="25"/>
      <c r="E68" s="25"/>
      <c r="F68" s="25"/>
      <c r="G68" s="25"/>
      <c r="H68" s="26"/>
      <c r="I68" s="27"/>
      <c r="J68" s="28"/>
      <c r="K68" s="29"/>
    </row>
    <row r="69" spans="1:11" ht="12.5" x14ac:dyDescent="0.25">
      <c r="A69" s="30"/>
      <c r="B69" s="31"/>
      <c r="C69" s="31"/>
      <c r="D69" s="32" t="s">
        <v>46</v>
      </c>
      <c r="E69" s="31"/>
      <c r="F69" s="33" t="s">
        <v>47</v>
      </c>
      <c r="G69" s="33"/>
      <c r="H69" s="33"/>
      <c r="I69" s="34" t="s">
        <v>45</v>
      </c>
      <c r="J69" s="35">
        <v>0</v>
      </c>
      <c r="K69" s="36" t="str">
        <f>K67</f>
        <v>m³</v>
      </c>
    </row>
    <row r="70" spans="1:11" ht="12.5" x14ac:dyDescent="0.25">
      <c r="A70" s="37"/>
      <c r="B70" s="38"/>
      <c r="C70" s="38"/>
      <c r="D70" s="39" t="s">
        <v>48</v>
      </c>
      <c r="E70" s="38"/>
      <c r="F70" s="40" t="s">
        <v>47</v>
      </c>
      <c r="G70" s="40"/>
      <c r="H70" s="40"/>
      <c r="I70" s="41" t="s">
        <v>45</v>
      </c>
      <c r="J70" s="42">
        <f>J67-J69</f>
        <v>417.94</v>
      </c>
      <c r="K70" s="43" t="str">
        <f>K69</f>
        <v>m³</v>
      </c>
    </row>
    <row r="71" spans="1:11" ht="12.5" x14ac:dyDescent="0.25">
      <c r="A71" s="30"/>
      <c r="B71" s="44"/>
      <c r="C71" s="44"/>
      <c r="D71" s="32" t="s">
        <v>49</v>
      </c>
      <c r="E71" s="44"/>
      <c r="F71" s="33" t="s">
        <v>47</v>
      </c>
      <c r="G71" s="33"/>
      <c r="H71" s="33"/>
      <c r="I71" s="34" t="s">
        <v>45</v>
      </c>
      <c r="J71" s="35">
        <f>J69+J70</f>
        <v>417.94</v>
      </c>
      <c r="K71" s="36" t="str">
        <f>K70</f>
        <v>m³</v>
      </c>
    </row>
    <row r="72" spans="1:11" ht="30" customHeight="1" x14ac:dyDescent="0.25">
      <c r="A72" s="113" t="s">
        <v>81</v>
      </c>
      <c r="B72" s="216" t="s">
        <v>523</v>
      </c>
      <c r="C72" s="216"/>
      <c r="D72" s="216"/>
      <c r="E72" s="216"/>
      <c r="F72" s="216"/>
      <c r="G72" s="216"/>
      <c r="H72" s="14"/>
      <c r="I72" s="15"/>
      <c r="J72" s="16"/>
      <c r="K72" s="17"/>
    </row>
    <row r="73" spans="1:11" x14ac:dyDescent="0.35">
      <c r="A73" s="18"/>
      <c r="B73" s="19"/>
      <c r="C73" s="19"/>
      <c r="D73" s="19"/>
      <c r="F73" s="114" t="s">
        <v>514</v>
      </c>
      <c r="G73" s="124" t="s">
        <v>511</v>
      </c>
      <c r="H73" s="116" t="s">
        <v>514</v>
      </c>
    </row>
    <row r="74" spans="1:11" x14ac:dyDescent="0.35">
      <c r="B74" s="65"/>
      <c r="C74" s="65"/>
      <c r="D74" s="65"/>
      <c r="G74" s="123">
        <v>1</v>
      </c>
      <c r="H74" s="54">
        <v>91.89</v>
      </c>
      <c r="I74" s="55" t="s">
        <v>45</v>
      </c>
      <c r="J74" s="56">
        <f>(H74*G74)</f>
        <v>91.89</v>
      </c>
      <c r="K74" s="115" t="s">
        <v>59</v>
      </c>
    </row>
    <row r="75" spans="1:11" x14ac:dyDescent="0.35">
      <c r="B75" s="65"/>
      <c r="C75" s="65"/>
      <c r="D75" s="65"/>
      <c r="G75" s="123">
        <v>1</v>
      </c>
      <c r="H75" s="54">
        <v>5.12</v>
      </c>
      <c r="I75" s="55" t="s">
        <v>45</v>
      </c>
      <c r="J75" s="56">
        <f>(H75*G75)</f>
        <v>5.12</v>
      </c>
      <c r="K75" s="115" t="s">
        <v>59</v>
      </c>
    </row>
    <row r="76" spans="1:11" x14ac:dyDescent="0.35">
      <c r="B76" s="65"/>
      <c r="C76" s="65"/>
      <c r="D76" s="65"/>
      <c r="G76" s="120"/>
      <c r="H76" s="26" t="s">
        <v>52</v>
      </c>
      <c r="I76" s="27" t="s">
        <v>45</v>
      </c>
      <c r="J76" s="28">
        <f>SUM(J74:J75)</f>
        <v>97.01</v>
      </c>
      <c r="K76" s="57" t="str">
        <f>K75</f>
        <v>m³</v>
      </c>
    </row>
    <row r="77" spans="1:11" x14ac:dyDescent="0.35">
      <c r="A77" s="24"/>
      <c r="B77" s="25"/>
      <c r="C77" s="25"/>
      <c r="D77" s="25"/>
      <c r="E77" s="25"/>
      <c r="F77" s="25"/>
      <c r="G77" s="25"/>
      <c r="H77" s="26"/>
      <c r="I77" s="27"/>
      <c r="J77" s="28"/>
      <c r="K77" s="29"/>
    </row>
    <row r="78" spans="1:11" ht="12.5" x14ac:dyDescent="0.25">
      <c r="A78" s="30"/>
      <c r="B78" s="31"/>
      <c r="C78" s="31"/>
      <c r="D78" s="32" t="s">
        <v>46</v>
      </c>
      <c r="E78" s="31"/>
      <c r="F78" s="33" t="s">
        <v>47</v>
      </c>
      <c r="G78" s="33"/>
      <c r="H78" s="33"/>
      <c r="I78" s="34" t="s">
        <v>45</v>
      </c>
      <c r="J78" s="35">
        <v>0</v>
      </c>
      <c r="K78" s="36" t="str">
        <f>K74</f>
        <v>m³</v>
      </c>
    </row>
    <row r="79" spans="1:11" ht="12.5" x14ac:dyDescent="0.25">
      <c r="A79" s="37"/>
      <c r="B79" s="38"/>
      <c r="C79" s="38"/>
      <c r="D79" s="39" t="s">
        <v>48</v>
      </c>
      <c r="E79" s="38"/>
      <c r="F79" s="40" t="s">
        <v>47</v>
      </c>
      <c r="G79" s="40"/>
      <c r="H79" s="40"/>
      <c r="I79" s="41" t="s">
        <v>45</v>
      </c>
      <c r="J79" s="42">
        <f>J76-J78</f>
        <v>97.01</v>
      </c>
      <c r="K79" s="43" t="str">
        <f>K78</f>
        <v>m³</v>
      </c>
    </row>
    <row r="80" spans="1:11" ht="12.5" x14ac:dyDescent="0.25">
      <c r="A80" s="30"/>
      <c r="B80" s="44"/>
      <c r="C80" s="44"/>
      <c r="D80" s="32" t="s">
        <v>49</v>
      </c>
      <c r="E80" s="44"/>
      <c r="F80" s="33" t="s">
        <v>47</v>
      </c>
      <c r="G80" s="33"/>
      <c r="H80" s="33"/>
      <c r="I80" s="34" t="s">
        <v>45</v>
      </c>
      <c r="J80" s="35">
        <f>J78+J79</f>
        <v>97.01</v>
      </c>
      <c r="K80" s="36" t="str">
        <f>K79</f>
        <v>m³</v>
      </c>
    </row>
    <row r="81" spans="1:11" x14ac:dyDescent="0.25">
      <c r="A81" s="113" t="s">
        <v>82</v>
      </c>
      <c r="B81" s="216" t="s">
        <v>524</v>
      </c>
      <c r="C81" s="216"/>
      <c r="D81" s="216"/>
      <c r="E81" s="216"/>
      <c r="F81" s="216"/>
      <c r="G81" s="216"/>
      <c r="H81" s="14"/>
      <c r="I81" s="15"/>
      <c r="J81" s="16"/>
      <c r="K81" s="17"/>
    </row>
    <row r="82" spans="1:11" x14ac:dyDescent="0.35">
      <c r="A82" s="18"/>
      <c r="B82" s="19"/>
      <c r="C82" s="19"/>
      <c r="D82" s="19"/>
      <c r="F82" s="114" t="s">
        <v>514</v>
      </c>
      <c r="G82" s="124" t="s">
        <v>511</v>
      </c>
      <c r="H82" s="116" t="s">
        <v>514</v>
      </c>
    </row>
    <row r="83" spans="1:11" x14ac:dyDescent="0.35">
      <c r="B83" s="65"/>
      <c r="C83" s="65"/>
      <c r="D83" s="65"/>
      <c r="G83" s="123">
        <v>1</v>
      </c>
      <c r="H83" s="54">
        <v>76.319999999999993</v>
      </c>
      <c r="I83" s="55" t="s">
        <v>45</v>
      </c>
      <c r="J83" s="56">
        <f>(H83*G83)</f>
        <v>76.319999999999993</v>
      </c>
      <c r="K83" s="115" t="s">
        <v>59</v>
      </c>
    </row>
    <row r="84" spans="1:11" x14ac:dyDescent="0.35">
      <c r="B84" s="65"/>
      <c r="C84" s="65"/>
      <c r="D84" s="65"/>
      <c r="G84" s="120"/>
      <c r="H84" s="26" t="s">
        <v>52</v>
      </c>
      <c r="I84" s="27" t="s">
        <v>45</v>
      </c>
      <c r="J84" s="28">
        <f>SUM(J83:J83)</f>
        <v>76.319999999999993</v>
      </c>
      <c r="K84" s="57" t="str">
        <f>K83</f>
        <v>m³</v>
      </c>
    </row>
    <row r="85" spans="1:11" x14ac:dyDescent="0.35">
      <c r="A85" s="24"/>
      <c r="B85" s="25"/>
      <c r="C85" s="25"/>
      <c r="D85" s="25"/>
      <c r="E85" s="25"/>
      <c r="F85" s="25"/>
      <c r="G85" s="25"/>
      <c r="H85" s="26"/>
      <c r="I85" s="27"/>
      <c r="J85" s="28"/>
      <c r="K85" s="29"/>
    </row>
    <row r="86" spans="1:11" ht="12.5" x14ac:dyDescent="0.25">
      <c r="A86" s="30"/>
      <c r="B86" s="31"/>
      <c r="C86" s="31"/>
      <c r="D86" s="32" t="s">
        <v>46</v>
      </c>
      <c r="E86" s="31"/>
      <c r="F86" s="33" t="s">
        <v>47</v>
      </c>
      <c r="G86" s="33"/>
      <c r="H86" s="33"/>
      <c r="I86" s="34" t="s">
        <v>45</v>
      </c>
      <c r="J86" s="35">
        <v>0</v>
      </c>
      <c r="K86" s="36" t="str">
        <f>K83</f>
        <v>m³</v>
      </c>
    </row>
    <row r="87" spans="1:11" ht="12.5" x14ac:dyDescent="0.25">
      <c r="A87" s="37"/>
      <c r="B87" s="38"/>
      <c r="C87" s="38"/>
      <c r="D87" s="39" t="s">
        <v>48</v>
      </c>
      <c r="E87" s="38"/>
      <c r="F87" s="40" t="s">
        <v>47</v>
      </c>
      <c r="G87" s="40"/>
      <c r="H87" s="40"/>
      <c r="I87" s="41" t="s">
        <v>45</v>
      </c>
      <c r="J87" s="42">
        <f>J84-J86</f>
        <v>76.319999999999993</v>
      </c>
      <c r="K87" s="43" t="str">
        <f>K86</f>
        <v>m³</v>
      </c>
    </row>
    <row r="88" spans="1:11" ht="12.5" x14ac:dyDescent="0.25">
      <c r="A88" s="30"/>
      <c r="B88" s="44"/>
      <c r="C88" s="44"/>
      <c r="D88" s="32" t="s">
        <v>49</v>
      </c>
      <c r="E88" s="44"/>
      <c r="F88" s="33" t="s">
        <v>47</v>
      </c>
      <c r="G88" s="33"/>
      <c r="H88" s="33"/>
      <c r="I88" s="34" t="s">
        <v>45</v>
      </c>
      <c r="J88" s="35">
        <f>J86+J87</f>
        <v>76.319999999999993</v>
      </c>
      <c r="K88" s="36" t="str">
        <f>K87</f>
        <v>m³</v>
      </c>
    </row>
    <row r="89" spans="1:11" ht="30" customHeight="1" x14ac:dyDescent="0.25">
      <c r="A89" s="113" t="s">
        <v>83</v>
      </c>
      <c r="B89" s="216" t="s">
        <v>525</v>
      </c>
      <c r="C89" s="216"/>
      <c r="D89" s="216"/>
      <c r="E89" s="216"/>
      <c r="F89" s="216"/>
      <c r="G89" s="216"/>
      <c r="H89" s="14"/>
      <c r="I89" s="15"/>
      <c r="J89" s="16"/>
      <c r="K89" s="17"/>
    </row>
    <row r="90" spans="1:11" x14ac:dyDescent="0.35">
      <c r="A90" s="18"/>
      <c r="B90" s="19"/>
      <c r="C90" s="19"/>
      <c r="D90" s="19"/>
      <c r="F90" s="114" t="s">
        <v>514</v>
      </c>
      <c r="G90" s="124" t="s">
        <v>511</v>
      </c>
      <c r="H90" s="116" t="s">
        <v>512</v>
      </c>
    </row>
    <row r="91" spans="1:11" x14ac:dyDescent="0.35">
      <c r="B91" s="65"/>
      <c r="C91" s="65"/>
      <c r="D91" s="65"/>
      <c r="G91" s="123">
        <v>1</v>
      </c>
      <c r="H91" s="54">
        <v>39.950000000000003</v>
      </c>
      <c r="I91" s="55" t="s">
        <v>45</v>
      </c>
      <c r="J91" s="56">
        <f>(H91*G91)</f>
        <v>39.950000000000003</v>
      </c>
      <c r="K91" s="115" t="s">
        <v>59</v>
      </c>
    </row>
    <row r="92" spans="1:11" x14ac:dyDescent="0.35">
      <c r="B92" s="65"/>
      <c r="C92" s="65"/>
      <c r="D92" s="65"/>
      <c r="G92" s="120"/>
      <c r="H92" s="26" t="s">
        <v>52</v>
      </c>
      <c r="I92" s="27" t="s">
        <v>45</v>
      </c>
      <c r="J92" s="28">
        <f>SUM(J91:J91)</f>
        <v>39.950000000000003</v>
      </c>
      <c r="K92" s="57" t="str">
        <f>K91</f>
        <v>m³</v>
      </c>
    </row>
    <row r="93" spans="1:11" x14ac:dyDescent="0.35">
      <c r="A93" s="24"/>
      <c r="B93" s="25"/>
      <c r="C93" s="25"/>
      <c r="D93" s="25"/>
      <c r="E93" s="25"/>
      <c r="F93" s="25"/>
      <c r="G93" s="25"/>
      <c r="H93" s="26"/>
      <c r="I93" s="27"/>
      <c r="J93" s="28"/>
      <c r="K93" s="29"/>
    </row>
    <row r="94" spans="1:11" ht="12.5" x14ac:dyDescent="0.25">
      <c r="A94" s="30"/>
      <c r="B94" s="31"/>
      <c r="C94" s="31"/>
      <c r="D94" s="32" t="s">
        <v>46</v>
      </c>
      <c r="E94" s="31"/>
      <c r="F94" s="33" t="s">
        <v>47</v>
      </c>
      <c r="G94" s="33"/>
      <c r="H94" s="33"/>
      <c r="I94" s="34" t="s">
        <v>45</v>
      </c>
      <c r="J94" s="35">
        <v>0</v>
      </c>
      <c r="K94" s="36" t="str">
        <f>K91</f>
        <v>m³</v>
      </c>
    </row>
    <row r="95" spans="1:11" ht="12.5" x14ac:dyDescent="0.25">
      <c r="A95" s="37"/>
      <c r="B95" s="38"/>
      <c r="C95" s="38"/>
      <c r="D95" s="39" t="s">
        <v>48</v>
      </c>
      <c r="E95" s="38"/>
      <c r="F95" s="40" t="s">
        <v>47</v>
      </c>
      <c r="G95" s="40"/>
      <c r="H95" s="40"/>
      <c r="I95" s="41" t="s">
        <v>45</v>
      </c>
      <c r="J95" s="42">
        <f>J92-J94</f>
        <v>39.950000000000003</v>
      </c>
      <c r="K95" s="43" t="str">
        <f>K94</f>
        <v>m³</v>
      </c>
    </row>
    <row r="96" spans="1:11" ht="12.5" x14ac:dyDescent="0.25">
      <c r="A96" s="30"/>
      <c r="B96" s="44"/>
      <c r="C96" s="44"/>
      <c r="D96" s="32" t="s">
        <v>49</v>
      </c>
      <c r="E96" s="44"/>
      <c r="F96" s="33" t="s">
        <v>47</v>
      </c>
      <c r="G96" s="33"/>
      <c r="H96" s="33"/>
      <c r="I96" s="34" t="s">
        <v>45</v>
      </c>
      <c r="J96" s="35">
        <f>J94+J95</f>
        <v>39.950000000000003</v>
      </c>
      <c r="K96" s="36" t="str">
        <f>K95</f>
        <v>m³</v>
      </c>
    </row>
    <row r="97" spans="1:11" ht="30" customHeight="1" x14ac:dyDescent="0.25">
      <c r="A97" s="113" t="s">
        <v>84</v>
      </c>
      <c r="B97" s="216" t="s">
        <v>98</v>
      </c>
      <c r="C97" s="216"/>
      <c r="D97" s="216"/>
      <c r="E97" s="216"/>
      <c r="F97" s="216"/>
      <c r="G97" s="216"/>
      <c r="H97" s="14"/>
      <c r="I97" s="15"/>
      <c r="J97" s="16"/>
      <c r="K97" s="17"/>
    </row>
    <row r="98" spans="1:11" x14ac:dyDescent="0.35">
      <c r="A98" s="18"/>
      <c r="B98" s="19"/>
      <c r="C98" s="19"/>
      <c r="D98" s="114" t="s">
        <v>514</v>
      </c>
      <c r="E98" s="124" t="s">
        <v>511</v>
      </c>
      <c r="F98" s="119" t="s">
        <v>518</v>
      </c>
      <c r="G98" s="119" t="s">
        <v>526</v>
      </c>
      <c r="H98" s="124" t="s">
        <v>516</v>
      </c>
    </row>
    <row r="99" spans="1:11" x14ac:dyDescent="0.35">
      <c r="B99" s="65"/>
      <c r="C99" s="65"/>
      <c r="E99" s="123">
        <v>1</v>
      </c>
      <c r="F99" s="54">
        <v>140</v>
      </c>
      <c r="G99" s="127">
        <v>0.15</v>
      </c>
      <c r="H99" s="54">
        <v>0.19</v>
      </c>
      <c r="I99" s="55" t="s">
        <v>45</v>
      </c>
      <c r="J99" s="56">
        <f>H99*E99*G99*F99</f>
        <v>3.9899999999999998</v>
      </c>
      <c r="K99" s="115" t="s">
        <v>59</v>
      </c>
    </row>
    <row r="100" spans="1:11" x14ac:dyDescent="0.35">
      <c r="B100" s="65"/>
      <c r="C100" s="65"/>
      <c r="E100" s="123">
        <v>1</v>
      </c>
      <c r="F100" s="54">
        <v>35.04</v>
      </c>
      <c r="G100" s="54">
        <v>0.1</v>
      </c>
      <c r="H100" s="54">
        <v>0.19</v>
      </c>
      <c r="I100" s="55" t="s">
        <v>45</v>
      </c>
      <c r="J100" s="56">
        <f>H100*E100*G100*F100</f>
        <v>0.66576000000000013</v>
      </c>
      <c r="K100" s="115" t="s">
        <v>59</v>
      </c>
    </row>
    <row r="101" spans="1:11" x14ac:dyDescent="0.35">
      <c r="B101" s="65"/>
      <c r="C101" s="65"/>
      <c r="D101" s="65"/>
      <c r="G101" s="120"/>
      <c r="H101" s="26" t="s">
        <v>52</v>
      </c>
      <c r="I101" s="27" t="s">
        <v>45</v>
      </c>
      <c r="J101" s="28">
        <f>SUM(J99:J100)</f>
        <v>4.6557599999999999</v>
      </c>
      <c r="K101" s="57" t="str">
        <f>K99</f>
        <v>m³</v>
      </c>
    </row>
    <row r="102" spans="1:11" x14ac:dyDescent="0.35">
      <c r="A102" s="24"/>
      <c r="B102" s="25"/>
      <c r="C102" s="25"/>
      <c r="D102" s="25"/>
      <c r="E102" s="25"/>
      <c r="F102" s="25"/>
      <c r="G102" s="25"/>
      <c r="H102" s="26"/>
      <c r="I102" s="27"/>
      <c r="J102" s="28"/>
      <c r="K102" s="29"/>
    </row>
    <row r="103" spans="1:11" ht="12.5" x14ac:dyDescent="0.25">
      <c r="A103" s="30"/>
      <c r="B103" s="31"/>
      <c r="C103" s="31"/>
      <c r="D103" s="32" t="s">
        <v>46</v>
      </c>
      <c r="E103" s="31"/>
      <c r="F103" s="33" t="s">
        <v>47</v>
      </c>
      <c r="G103" s="33"/>
      <c r="H103" s="33"/>
      <c r="I103" s="34" t="s">
        <v>45</v>
      </c>
      <c r="J103" s="35">
        <v>0</v>
      </c>
      <c r="K103" s="36" t="str">
        <f>K99</f>
        <v>m³</v>
      </c>
    </row>
    <row r="104" spans="1:11" ht="12.5" x14ac:dyDescent="0.25">
      <c r="A104" s="37"/>
      <c r="B104" s="38"/>
      <c r="C104" s="38"/>
      <c r="D104" s="39" t="s">
        <v>48</v>
      </c>
      <c r="E104" s="38"/>
      <c r="F104" s="40" t="s">
        <v>47</v>
      </c>
      <c r="G104" s="40"/>
      <c r="H104" s="40"/>
      <c r="I104" s="41" t="s">
        <v>45</v>
      </c>
      <c r="J104" s="42">
        <f>J101-J103</f>
        <v>4.6557599999999999</v>
      </c>
      <c r="K104" s="43" t="str">
        <f>K103</f>
        <v>m³</v>
      </c>
    </row>
    <row r="105" spans="1:11" ht="12.5" x14ac:dyDescent="0.25">
      <c r="A105" s="30"/>
      <c r="B105" s="44"/>
      <c r="C105" s="44"/>
      <c r="D105" s="32" t="s">
        <v>49</v>
      </c>
      <c r="E105" s="44"/>
      <c r="F105" s="33" t="s">
        <v>47</v>
      </c>
      <c r="G105" s="33"/>
      <c r="H105" s="33"/>
      <c r="I105" s="34" t="s">
        <v>45</v>
      </c>
      <c r="J105" s="35">
        <f>J103+J104</f>
        <v>4.6557599999999999</v>
      </c>
      <c r="K105" s="36" t="str">
        <f>K104</f>
        <v>m³</v>
      </c>
    </row>
    <row r="106" spans="1:11" x14ac:dyDescent="0.25">
      <c r="A106" s="113" t="s">
        <v>85</v>
      </c>
      <c r="B106" s="217" t="s">
        <v>99</v>
      </c>
      <c r="C106" s="217"/>
      <c r="D106" s="217"/>
      <c r="E106" s="217"/>
      <c r="F106" s="217"/>
      <c r="G106" s="217"/>
      <c r="H106" s="217"/>
      <c r="I106" s="217"/>
      <c r="J106" s="217"/>
      <c r="K106" s="226"/>
    </row>
    <row r="107" spans="1:11" x14ac:dyDescent="0.35">
      <c r="A107" s="91"/>
      <c r="B107" s="66"/>
      <c r="C107" s="66"/>
      <c r="D107" s="66"/>
      <c r="E107" s="67"/>
      <c r="F107" s="79" t="s">
        <v>527</v>
      </c>
      <c r="G107" s="54">
        <v>1</v>
      </c>
      <c r="H107" s="54">
        <v>47.65</v>
      </c>
      <c r="I107" s="68"/>
      <c r="J107" s="69"/>
      <c r="K107" s="88"/>
    </row>
    <row r="108" spans="1:11" x14ac:dyDescent="0.35">
      <c r="A108" s="91"/>
      <c r="B108" s="66"/>
      <c r="C108" s="66"/>
      <c r="D108" s="66"/>
      <c r="E108" s="67"/>
      <c r="F108" s="79" t="s">
        <v>528</v>
      </c>
      <c r="G108" s="54">
        <v>1</v>
      </c>
      <c r="H108" s="54">
        <v>76.37</v>
      </c>
      <c r="I108" s="68"/>
      <c r="J108" s="69"/>
      <c r="K108" s="88"/>
    </row>
    <row r="109" spans="1:11" x14ac:dyDescent="0.35">
      <c r="A109" s="91"/>
      <c r="B109" s="66"/>
      <c r="C109" s="66"/>
      <c r="D109" s="66"/>
      <c r="E109" s="67"/>
      <c r="F109" s="79" t="s">
        <v>529</v>
      </c>
      <c r="G109" s="54">
        <v>1</v>
      </c>
      <c r="H109" s="54">
        <v>131.75</v>
      </c>
      <c r="I109" s="68"/>
      <c r="J109" s="69"/>
      <c r="K109" s="88"/>
    </row>
    <row r="110" spans="1:11" x14ac:dyDescent="0.35">
      <c r="A110" s="51"/>
      <c r="B110" s="52"/>
      <c r="C110" s="52"/>
      <c r="D110" s="52"/>
      <c r="E110" s="72"/>
      <c r="F110" s="46"/>
      <c r="G110" s="25"/>
      <c r="H110" s="26" t="s">
        <v>52</v>
      </c>
      <c r="I110" s="55" t="s">
        <v>45</v>
      </c>
      <c r="J110" s="56">
        <f>G107*H107+G108*H108+G109*H109</f>
        <v>255.77</v>
      </c>
      <c r="K110" s="57" t="s">
        <v>51</v>
      </c>
    </row>
    <row r="111" spans="1:11" x14ac:dyDescent="0.35">
      <c r="A111" s="24"/>
      <c r="B111" s="25"/>
      <c r="C111" s="25"/>
      <c r="D111" s="25"/>
      <c r="E111" s="25"/>
      <c r="F111" s="25"/>
      <c r="G111" s="61"/>
      <c r="H111" s="61"/>
      <c r="I111" s="27" t="s">
        <v>45</v>
      </c>
      <c r="J111" s="28">
        <f>SUM(J110:J110)</f>
        <v>255.77</v>
      </c>
      <c r="K111" s="29" t="str">
        <f>K110</f>
        <v>m²</v>
      </c>
    </row>
    <row r="112" spans="1:11" ht="12.5" x14ac:dyDescent="0.25">
      <c r="A112" s="58"/>
      <c r="B112" s="59"/>
      <c r="C112" s="59"/>
      <c r="D112" s="60"/>
      <c r="E112" s="59"/>
      <c r="F112" s="61"/>
      <c r="G112" s="61"/>
      <c r="H112" s="61"/>
      <c r="I112" s="62"/>
      <c r="J112" s="63"/>
      <c r="K112" s="64"/>
    </row>
    <row r="113" spans="1:11" x14ac:dyDescent="0.25">
      <c r="A113" s="58"/>
      <c r="B113" s="59"/>
      <c r="C113" s="59"/>
      <c r="D113" s="60"/>
      <c r="E113" s="59"/>
      <c r="F113" s="61"/>
      <c r="G113" s="33"/>
      <c r="H113" s="33"/>
      <c r="I113" s="62"/>
      <c r="J113" s="63"/>
      <c r="K113" s="70"/>
    </row>
    <row r="114" spans="1:11" ht="12.5" x14ac:dyDescent="0.25">
      <c r="A114" s="58"/>
      <c r="B114" s="59"/>
      <c r="C114" s="31"/>
      <c r="D114" s="32" t="s">
        <v>46</v>
      </c>
      <c r="E114" s="31"/>
      <c r="F114" s="33" t="s">
        <v>47</v>
      </c>
      <c r="G114" s="40"/>
      <c r="H114" s="40"/>
      <c r="I114" s="34" t="s">
        <v>45</v>
      </c>
      <c r="J114" s="35">
        <v>0</v>
      </c>
      <c r="K114" s="36" t="str">
        <f>+K111</f>
        <v>m²</v>
      </c>
    </row>
    <row r="115" spans="1:11" ht="12.5" x14ac:dyDescent="0.25">
      <c r="A115" s="58"/>
      <c r="B115" s="59"/>
      <c r="C115" s="38"/>
      <c r="D115" s="39" t="s">
        <v>48</v>
      </c>
      <c r="E115" s="38"/>
      <c r="F115" s="40" t="s">
        <v>47</v>
      </c>
      <c r="G115" s="33"/>
      <c r="H115" s="33"/>
      <c r="I115" s="41" t="s">
        <v>45</v>
      </c>
      <c r="J115" s="42">
        <v>255.77</v>
      </c>
      <c r="K115" s="43" t="str">
        <f>K114</f>
        <v>m²</v>
      </c>
    </row>
    <row r="116" spans="1:11" x14ac:dyDescent="0.35">
      <c r="A116" s="58"/>
      <c r="B116" s="59"/>
      <c r="C116" s="44"/>
      <c r="D116" s="32" t="s">
        <v>49</v>
      </c>
      <c r="E116" s="44"/>
      <c r="F116" s="33" t="s">
        <v>47</v>
      </c>
      <c r="I116" s="34" t="s">
        <v>45</v>
      </c>
      <c r="J116" s="35">
        <f>J114+J115</f>
        <v>255.77</v>
      </c>
      <c r="K116" s="36" t="str">
        <f>K115</f>
        <v>m²</v>
      </c>
    </row>
    <row r="118" spans="1:11" ht="30" customHeight="1" x14ac:dyDescent="0.25">
      <c r="A118" s="113" t="s">
        <v>86</v>
      </c>
      <c r="B118" s="216" t="s">
        <v>100</v>
      </c>
      <c r="C118" s="216"/>
      <c r="D118" s="216"/>
      <c r="E118" s="216"/>
      <c r="F118" s="216"/>
      <c r="G118" s="216"/>
      <c r="H118" s="216"/>
      <c r="I118" s="15"/>
      <c r="J118" s="16"/>
      <c r="K118" s="17"/>
    </row>
    <row r="119" spans="1:11" ht="18.75" customHeight="1" x14ac:dyDescent="0.35">
      <c r="A119" s="128"/>
      <c r="B119" s="129"/>
      <c r="C119" s="129"/>
      <c r="D119" s="129"/>
      <c r="E119" s="129"/>
      <c r="F119" s="79" t="s">
        <v>527</v>
      </c>
      <c r="G119" s="54">
        <v>1</v>
      </c>
      <c r="H119" s="54">
        <v>19.940000000000001</v>
      </c>
      <c r="I119" s="55"/>
      <c r="J119" s="130"/>
      <c r="K119" s="131"/>
    </row>
    <row r="120" spans="1:11" ht="17.25" customHeight="1" x14ac:dyDescent="0.35">
      <c r="A120" s="128"/>
      <c r="B120" s="129"/>
      <c r="C120" s="129"/>
      <c r="D120" s="129"/>
      <c r="E120" s="129"/>
      <c r="F120" s="79" t="s">
        <v>528</v>
      </c>
      <c r="G120" s="54">
        <v>1</v>
      </c>
      <c r="H120" s="54">
        <v>126.8</v>
      </c>
      <c r="I120" s="55"/>
      <c r="J120" s="130"/>
      <c r="K120" s="131"/>
    </row>
    <row r="121" spans="1:11" ht="17.25" customHeight="1" x14ac:dyDescent="0.35">
      <c r="A121" s="128"/>
      <c r="B121" s="129"/>
      <c r="C121" s="129"/>
      <c r="D121" s="129"/>
      <c r="E121" s="129"/>
      <c r="F121" s="79" t="s">
        <v>529</v>
      </c>
      <c r="G121" s="54">
        <v>1</v>
      </c>
      <c r="H121" s="54">
        <v>129.19999999999999</v>
      </c>
      <c r="I121" s="55"/>
      <c r="J121" s="130"/>
      <c r="K121" s="131"/>
    </row>
    <row r="122" spans="1:11" ht="15.75" customHeight="1" x14ac:dyDescent="0.25">
      <c r="A122" s="128"/>
      <c r="B122" s="129"/>
      <c r="C122" s="129"/>
      <c r="D122" s="129"/>
      <c r="E122" s="129"/>
      <c r="F122" s="129"/>
      <c r="G122" s="129"/>
      <c r="H122" s="129"/>
      <c r="I122" s="55"/>
      <c r="J122" s="130"/>
      <c r="K122" s="131"/>
    </row>
    <row r="123" spans="1:11" x14ac:dyDescent="0.35">
      <c r="A123" s="24"/>
      <c r="B123" s="25"/>
      <c r="C123" s="25"/>
      <c r="D123" s="25"/>
      <c r="E123" s="25"/>
      <c r="F123" s="25"/>
      <c r="G123" s="25"/>
      <c r="H123" s="26" t="s">
        <v>52</v>
      </c>
      <c r="I123" s="27" t="s">
        <v>45</v>
      </c>
      <c r="J123" s="28">
        <f>SUM(H119:H121)</f>
        <v>275.94</v>
      </c>
      <c r="K123" s="89" t="s">
        <v>60</v>
      </c>
    </row>
    <row r="124" spans="1:11" x14ac:dyDescent="0.35">
      <c r="A124" s="24"/>
      <c r="B124" s="25"/>
      <c r="C124" s="25"/>
      <c r="D124" s="25"/>
      <c r="E124" s="25"/>
      <c r="F124" s="25"/>
      <c r="G124" s="25"/>
      <c r="H124" s="26"/>
      <c r="I124" s="27"/>
      <c r="J124" s="28"/>
      <c r="K124" s="29"/>
    </row>
    <row r="125" spans="1:11" ht="12.5" x14ac:dyDescent="0.25">
      <c r="A125" s="30"/>
      <c r="B125" s="31"/>
      <c r="C125" s="31"/>
      <c r="D125" s="32" t="s">
        <v>46</v>
      </c>
      <c r="E125" s="31"/>
      <c r="F125" s="33" t="s">
        <v>47</v>
      </c>
      <c r="G125" s="33"/>
      <c r="H125" s="33"/>
      <c r="I125" s="34" t="s">
        <v>45</v>
      </c>
      <c r="J125" s="35">
        <v>0</v>
      </c>
      <c r="K125" s="36" t="str">
        <f>K123</f>
        <v>kg</v>
      </c>
    </row>
    <row r="126" spans="1:11" ht="12.5" x14ac:dyDescent="0.25">
      <c r="A126" s="37"/>
      <c r="B126" s="38"/>
      <c r="C126" s="38"/>
      <c r="D126" s="39" t="s">
        <v>48</v>
      </c>
      <c r="E126" s="38"/>
      <c r="F126" s="40" t="s">
        <v>47</v>
      </c>
      <c r="G126" s="40"/>
      <c r="H126" s="40"/>
      <c r="I126" s="41" t="s">
        <v>45</v>
      </c>
      <c r="J126" s="42">
        <f>J127-J125</f>
        <v>275.94</v>
      </c>
      <c r="K126" s="43" t="str">
        <f>K125</f>
        <v>kg</v>
      </c>
    </row>
    <row r="127" spans="1:11" ht="12.5" x14ac:dyDescent="0.25">
      <c r="A127" s="30"/>
      <c r="B127" s="44"/>
      <c r="C127" s="44"/>
      <c r="D127" s="32" t="s">
        <v>49</v>
      </c>
      <c r="E127" s="44"/>
      <c r="F127" s="33" t="s">
        <v>47</v>
      </c>
      <c r="G127" s="33"/>
      <c r="H127" s="33"/>
      <c r="I127" s="34" t="s">
        <v>45</v>
      </c>
      <c r="J127" s="35">
        <f>J123</f>
        <v>275.94</v>
      </c>
      <c r="K127" s="36" t="str">
        <f>K126</f>
        <v>kg</v>
      </c>
    </row>
    <row r="128" spans="1:11" ht="32.25" customHeight="1" x14ac:dyDescent="0.25">
      <c r="A128" s="113" t="s">
        <v>87</v>
      </c>
      <c r="B128" s="216" t="s">
        <v>101</v>
      </c>
      <c r="C128" s="216"/>
      <c r="D128" s="216"/>
      <c r="E128" s="216"/>
      <c r="F128" s="216"/>
      <c r="G128" s="216"/>
      <c r="H128" s="216"/>
      <c r="I128" s="15"/>
      <c r="J128" s="16"/>
      <c r="K128" s="17"/>
    </row>
    <row r="129" spans="1:11" x14ac:dyDescent="0.35">
      <c r="A129" s="128"/>
      <c r="B129" s="129"/>
      <c r="C129" s="129"/>
      <c r="D129" s="129"/>
      <c r="E129" s="129"/>
      <c r="F129" s="79" t="s">
        <v>527</v>
      </c>
      <c r="G129" s="54">
        <v>1</v>
      </c>
      <c r="H129" s="54">
        <v>472.84</v>
      </c>
      <c r="I129" s="55"/>
      <c r="J129" s="130"/>
      <c r="K129" s="131"/>
    </row>
    <row r="130" spans="1:11" x14ac:dyDescent="0.35">
      <c r="A130" s="128"/>
      <c r="B130" s="129"/>
      <c r="C130" s="129"/>
      <c r="D130" s="129"/>
      <c r="E130" s="129"/>
      <c r="F130" s="79" t="s">
        <v>528</v>
      </c>
      <c r="G130" s="54">
        <v>1</v>
      </c>
      <c r="H130" s="54">
        <v>380.7</v>
      </c>
      <c r="I130" s="55"/>
      <c r="J130" s="130"/>
      <c r="K130" s="131"/>
    </row>
    <row r="131" spans="1:11" x14ac:dyDescent="0.35">
      <c r="A131" s="128"/>
      <c r="B131" s="129"/>
      <c r="C131" s="129"/>
      <c r="D131" s="129"/>
      <c r="E131" s="129"/>
      <c r="F131" s="79" t="s">
        <v>529</v>
      </c>
      <c r="G131" s="54">
        <v>1</v>
      </c>
      <c r="H131" s="54">
        <v>610.70000000000005</v>
      </c>
      <c r="I131" s="55"/>
      <c r="J131" s="130"/>
      <c r="K131" s="131"/>
    </row>
    <row r="132" spans="1:11" x14ac:dyDescent="0.25">
      <c r="A132" s="128"/>
      <c r="B132" s="129"/>
      <c r="C132" s="129"/>
      <c r="D132" s="129"/>
      <c r="E132" s="129"/>
      <c r="F132" s="129"/>
      <c r="G132" s="129"/>
      <c r="H132" s="129"/>
      <c r="I132" s="55"/>
      <c r="J132" s="130"/>
      <c r="K132" s="131"/>
    </row>
    <row r="133" spans="1:11" x14ac:dyDescent="0.35">
      <c r="A133" s="24"/>
      <c r="B133" s="25"/>
      <c r="C133" s="25"/>
      <c r="D133" s="25"/>
      <c r="E133" s="25"/>
      <c r="F133" s="25"/>
      <c r="G133" s="25"/>
      <c r="H133" s="26" t="s">
        <v>52</v>
      </c>
      <c r="I133" s="27" t="s">
        <v>45</v>
      </c>
      <c r="J133" s="28">
        <f>SUM(H129:H131)</f>
        <v>1464.24</v>
      </c>
      <c r="K133" s="89" t="s">
        <v>60</v>
      </c>
    </row>
    <row r="134" spans="1:11" x14ac:dyDescent="0.35">
      <c r="A134" s="24"/>
      <c r="B134" s="25"/>
      <c r="C134" s="25"/>
      <c r="D134" s="25"/>
      <c r="E134" s="25"/>
      <c r="F134" s="25"/>
      <c r="G134" s="25"/>
      <c r="H134" s="26"/>
      <c r="I134" s="27"/>
      <c r="J134" s="28"/>
      <c r="K134" s="29"/>
    </row>
    <row r="135" spans="1:11" ht="12.5" x14ac:dyDescent="0.25">
      <c r="A135" s="30"/>
      <c r="B135" s="31"/>
      <c r="C135" s="31"/>
      <c r="D135" s="32" t="s">
        <v>46</v>
      </c>
      <c r="E135" s="31"/>
      <c r="F135" s="33" t="s">
        <v>47</v>
      </c>
      <c r="G135" s="33"/>
      <c r="H135" s="33"/>
      <c r="I135" s="34" t="s">
        <v>45</v>
      </c>
      <c r="J135" s="35">
        <v>0</v>
      </c>
      <c r="K135" s="36" t="str">
        <f>K133</f>
        <v>kg</v>
      </c>
    </row>
    <row r="136" spans="1:11" ht="12.5" x14ac:dyDescent="0.25">
      <c r="A136" s="37"/>
      <c r="B136" s="38"/>
      <c r="C136" s="38"/>
      <c r="D136" s="39" t="s">
        <v>48</v>
      </c>
      <c r="E136" s="38"/>
      <c r="F136" s="40" t="s">
        <v>47</v>
      </c>
      <c r="G136" s="40"/>
      <c r="H136" s="40"/>
      <c r="I136" s="41" t="s">
        <v>45</v>
      </c>
      <c r="J136" s="42">
        <f>J137-J135</f>
        <v>1464.24</v>
      </c>
      <c r="K136" s="43" t="str">
        <f>K135</f>
        <v>kg</v>
      </c>
    </row>
    <row r="137" spans="1:11" ht="12.5" x14ac:dyDescent="0.25">
      <c r="A137" s="30"/>
      <c r="B137" s="44"/>
      <c r="C137" s="44"/>
      <c r="D137" s="32" t="s">
        <v>49</v>
      </c>
      <c r="E137" s="44"/>
      <c r="F137" s="33" t="s">
        <v>47</v>
      </c>
      <c r="G137" s="33"/>
      <c r="H137" s="33"/>
      <c r="I137" s="34" t="s">
        <v>45</v>
      </c>
      <c r="J137" s="35">
        <f>J133</f>
        <v>1464.24</v>
      </c>
      <c r="K137" s="36" t="str">
        <f>K136</f>
        <v>kg</v>
      </c>
    </row>
    <row r="138" spans="1:11" ht="33.75" customHeight="1" x14ac:dyDescent="0.25">
      <c r="A138" s="113" t="s">
        <v>88</v>
      </c>
      <c r="B138" s="217" t="s">
        <v>102</v>
      </c>
      <c r="C138" s="217"/>
      <c r="D138" s="217"/>
      <c r="E138" s="217"/>
      <c r="F138" s="217"/>
      <c r="G138" s="217"/>
      <c r="H138" s="217"/>
      <c r="I138" s="15"/>
      <c r="J138" s="16"/>
      <c r="K138" s="17"/>
    </row>
    <row r="139" spans="1:11" x14ac:dyDescent="0.35">
      <c r="A139" s="128"/>
      <c r="B139" s="129"/>
      <c r="C139" s="129"/>
      <c r="D139" s="129"/>
      <c r="E139" s="129"/>
      <c r="F139" s="79" t="s">
        <v>527</v>
      </c>
      <c r="G139" s="54">
        <v>1</v>
      </c>
      <c r="H139" s="54">
        <v>10.43</v>
      </c>
      <c r="I139" s="55"/>
      <c r="J139" s="130"/>
      <c r="K139" s="131"/>
    </row>
    <row r="140" spans="1:11" x14ac:dyDescent="0.35">
      <c r="A140" s="128"/>
      <c r="B140" s="129"/>
      <c r="C140" s="129"/>
      <c r="D140" s="129"/>
      <c r="E140" s="129"/>
      <c r="F140" s="79" t="s">
        <v>528</v>
      </c>
      <c r="G140" s="54">
        <v>1</v>
      </c>
      <c r="H140" s="54">
        <v>13.04</v>
      </c>
      <c r="I140" s="55"/>
      <c r="J140" s="130"/>
      <c r="K140" s="131"/>
    </row>
    <row r="141" spans="1:11" x14ac:dyDescent="0.35">
      <c r="A141" s="128"/>
      <c r="B141" s="129"/>
      <c r="C141" s="129"/>
      <c r="D141" s="129"/>
      <c r="E141" s="129"/>
      <c r="F141" s="79" t="s">
        <v>529</v>
      </c>
      <c r="G141" s="54">
        <v>1</v>
      </c>
      <c r="H141" s="54">
        <v>4.2</v>
      </c>
      <c r="I141" s="55"/>
      <c r="J141" s="130"/>
      <c r="K141" s="131"/>
    </row>
    <row r="142" spans="1:11" x14ac:dyDescent="0.25">
      <c r="A142" s="128"/>
      <c r="B142" s="129"/>
      <c r="C142" s="129"/>
      <c r="D142" s="129"/>
      <c r="E142" s="129"/>
      <c r="F142" s="129"/>
      <c r="G142" s="129"/>
      <c r="H142" s="129"/>
      <c r="I142" s="55"/>
      <c r="J142" s="130"/>
      <c r="K142" s="131"/>
    </row>
    <row r="143" spans="1:11" x14ac:dyDescent="0.35">
      <c r="A143" s="24"/>
      <c r="B143" s="25"/>
      <c r="C143" s="25"/>
      <c r="D143" s="25"/>
      <c r="E143" s="25"/>
      <c r="F143" s="25"/>
      <c r="G143" s="25"/>
      <c r="H143" s="26" t="s">
        <v>52</v>
      </c>
      <c r="I143" s="27" t="s">
        <v>45</v>
      </c>
      <c r="J143" s="28">
        <f>SUM(H139:H141)</f>
        <v>27.669999999999998</v>
      </c>
      <c r="K143" s="115" t="s">
        <v>59</v>
      </c>
    </row>
    <row r="144" spans="1:11" x14ac:dyDescent="0.35">
      <c r="A144" s="24"/>
      <c r="B144" s="25"/>
      <c r="C144" s="25"/>
      <c r="D144" s="25"/>
      <c r="E144" s="25"/>
      <c r="F144" s="25"/>
      <c r="G144" s="25"/>
      <c r="H144" s="26"/>
      <c r="I144" s="27"/>
      <c r="J144" s="28"/>
      <c r="K144" s="29"/>
    </row>
    <row r="145" spans="1:11" ht="12.5" x14ac:dyDescent="0.25">
      <c r="A145" s="30"/>
      <c r="B145" s="31"/>
      <c r="C145" s="31"/>
      <c r="D145" s="32" t="s">
        <v>46</v>
      </c>
      <c r="E145" s="31"/>
      <c r="F145" s="33" t="s">
        <v>47</v>
      </c>
      <c r="G145" s="33"/>
      <c r="H145" s="33"/>
      <c r="I145" s="34" t="s">
        <v>45</v>
      </c>
      <c r="J145" s="35">
        <v>0</v>
      </c>
      <c r="K145" s="36" t="str">
        <f>K143</f>
        <v>m³</v>
      </c>
    </row>
    <row r="146" spans="1:11" ht="12.5" x14ac:dyDescent="0.25">
      <c r="A146" s="37"/>
      <c r="B146" s="38"/>
      <c r="C146" s="38"/>
      <c r="D146" s="39" t="s">
        <v>48</v>
      </c>
      <c r="E146" s="38"/>
      <c r="F146" s="40" t="s">
        <v>47</v>
      </c>
      <c r="G146" s="40"/>
      <c r="H146" s="40"/>
      <c r="I146" s="41" t="s">
        <v>45</v>
      </c>
      <c r="J146" s="42">
        <f>J147-J145</f>
        <v>27.669999999999998</v>
      </c>
      <c r="K146" s="43" t="str">
        <f>K145</f>
        <v>m³</v>
      </c>
    </row>
    <row r="147" spans="1:11" ht="12.5" x14ac:dyDescent="0.25">
      <c r="A147" s="30"/>
      <c r="B147" s="44"/>
      <c r="C147" s="44"/>
      <c r="D147" s="32" t="s">
        <v>49</v>
      </c>
      <c r="E147" s="44"/>
      <c r="F147" s="33" t="s">
        <v>47</v>
      </c>
      <c r="G147" s="33"/>
      <c r="H147" s="33"/>
      <c r="I147" s="34" t="s">
        <v>45</v>
      </c>
      <c r="J147" s="35">
        <f>J143</f>
        <v>27.669999999999998</v>
      </c>
      <c r="K147" s="36" t="str">
        <f>K146</f>
        <v>m³</v>
      </c>
    </row>
    <row r="148" spans="1:11" ht="28.5" customHeight="1" x14ac:dyDescent="0.25">
      <c r="A148" s="113" t="s">
        <v>89</v>
      </c>
      <c r="B148" s="217" t="s">
        <v>103</v>
      </c>
      <c r="C148" s="217"/>
      <c r="D148" s="217"/>
      <c r="E148" s="217"/>
      <c r="F148" s="217"/>
      <c r="G148" s="217"/>
      <c r="H148" s="217"/>
      <c r="I148" s="15"/>
      <c r="J148" s="16"/>
      <c r="K148" s="17"/>
    </row>
    <row r="149" spans="1:11" x14ac:dyDescent="0.35">
      <c r="A149" s="128"/>
      <c r="B149" s="129"/>
      <c r="C149" s="129"/>
      <c r="D149" s="129"/>
      <c r="E149" s="129"/>
      <c r="F149" s="79" t="s">
        <v>527</v>
      </c>
      <c r="G149" s="54">
        <v>1</v>
      </c>
      <c r="H149" s="54">
        <v>10.43</v>
      </c>
      <c r="I149" s="55"/>
      <c r="J149" s="130"/>
      <c r="K149" s="131"/>
    </row>
    <row r="150" spans="1:11" x14ac:dyDescent="0.35">
      <c r="A150" s="128"/>
      <c r="B150" s="129"/>
      <c r="C150" s="129"/>
      <c r="D150" s="129"/>
      <c r="E150" s="129"/>
      <c r="F150" s="79" t="s">
        <v>528</v>
      </c>
      <c r="G150" s="54">
        <v>1</v>
      </c>
      <c r="H150" s="54">
        <v>13.04</v>
      </c>
      <c r="I150" s="55"/>
      <c r="J150" s="130"/>
      <c r="K150" s="131"/>
    </row>
    <row r="151" spans="1:11" x14ac:dyDescent="0.35">
      <c r="A151" s="128"/>
      <c r="B151" s="129"/>
      <c r="C151" s="129"/>
      <c r="D151" s="129"/>
      <c r="E151" s="129"/>
      <c r="F151" s="79" t="s">
        <v>529</v>
      </c>
      <c r="G151" s="54">
        <v>1</v>
      </c>
      <c r="H151" s="54">
        <v>4.2</v>
      </c>
      <c r="I151" s="55"/>
      <c r="J151" s="130"/>
      <c r="K151" s="131"/>
    </row>
    <row r="152" spans="1:11" x14ac:dyDescent="0.25">
      <c r="A152" s="128"/>
      <c r="B152" s="129"/>
      <c r="C152" s="129"/>
      <c r="D152" s="129"/>
      <c r="E152" s="129"/>
      <c r="F152" s="129"/>
      <c r="G152" s="129"/>
      <c r="H152" s="129"/>
      <c r="I152" s="55"/>
      <c r="J152" s="130"/>
      <c r="K152" s="131"/>
    </row>
    <row r="153" spans="1:11" x14ac:dyDescent="0.35">
      <c r="A153" s="24"/>
      <c r="B153" s="25"/>
      <c r="C153" s="25"/>
      <c r="D153" s="25"/>
      <c r="E153" s="25"/>
      <c r="F153" s="25"/>
      <c r="G153" s="25"/>
      <c r="H153" s="26" t="s">
        <v>52</v>
      </c>
      <c r="I153" s="27" t="s">
        <v>45</v>
      </c>
      <c r="J153" s="28">
        <f>SUM(H149:H151)</f>
        <v>27.669999999999998</v>
      </c>
      <c r="K153" s="115" t="s">
        <v>59</v>
      </c>
    </row>
    <row r="154" spans="1:11" x14ac:dyDescent="0.35">
      <c r="A154" s="24"/>
      <c r="B154" s="25"/>
      <c r="C154" s="25"/>
      <c r="D154" s="25"/>
      <c r="E154" s="25"/>
      <c r="F154" s="25"/>
      <c r="G154" s="25"/>
      <c r="H154" s="26"/>
      <c r="I154" s="27"/>
      <c r="J154" s="28"/>
      <c r="K154" s="29"/>
    </row>
    <row r="155" spans="1:11" ht="12.5" x14ac:dyDescent="0.25">
      <c r="A155" s="30"/>
      <c r="B155" s="31"/>
      <c r="C155" s="31"/>
      <c r="D155" s="32" t="s">
        <v>46</v>
      </c>
      <c r="E155" s="31"/>
      <c r="F155" s="33" t="s">
        <v>47</v>
      </c>
      <c r="G155" s="33"/>
      <c r="H155" s="33"/>
      <c r="I155" s="34" t="s">
        <v>45</v>
      </c>
      <c r="J155" s="35">
        <v>0</v>
      </c>
      <c r="K155" s="36" t="str">
        <f>K153</f>
        <v>m³</v>
      </c>
    </row>
    <row r="156" spans="1:11" ht="12.5" x14ac:dyDescent="0.25">
      <c r="A156" s="37"/>
      <c r="B156" s="38"/>
      <c r="C156" s="38"/>
      <c r="D156" s="39" t="s">
        <v>48</v>
      </c>
      <c r="E156" s="38"/>
      <c r="F156" s="40" t="s">
        <v>47</v>
      </c>
      <c r="G156" s="40"/>
      <c r="H156" s="40"/>
      <c r="I156" s="41" t="s">
        <v>45</v>
      </c>
      <c r="J156" s="42">
        <f>J157-J155</f>
        <v>27.669999999999998</v>
      </c>
      <c r="K156" s="43" t="str">
        <f>K155</f>
        <v>m³</v>
      </c>
    </row>
    <row r="157" spans="1:11" ht="12.5" x14ac:dyDescent="0.25">
      <c r="A157" s="30"/>
      <c r="B157" s="44"/>
      <c r="C157" s="44"/>
      <c r="D157" s="32" t="s">
        <v>49</v>
      </c>
      <c r="E157" s="44"/>
      <c r="F157" s="33" t="s">
        <v>47</v>
      </c>
      <c r="G157" s="33"/>
      <c r="H157" s="33"/>
      <c r="I157" s="34" t="s">
        <v>45</v>
      </c>
      <c r="J157" s="35">
        <f>J153</f>
        <v>27.669999999999998</v>
      </c>
      <c r="K157" s="36" t="str">
        <f>K156</f>
        <v>m³</v>
      </c>
    </row>
    <row r="158" spans="1:11" ht="28.5" customHeight="1" x14ac:dyDescent="0.35"/>
    <row r="176" ht="15" customHeight="1" x14ac:dyDescent="0.35"/>
    <row r="177" ht="15" customHeight="1" x14ac:dyDescent="0.35"/>
    <row r="185" ht="15" customHeight="1" x14ac:dyDescent="0.35"/>
    <row r="186" ht="32.25" customHeight="1" x14ac:dyDescent="0.35"/>
    <row r="194" ht="15" customHeight="1" x14ac:dyDescent="0.35"/>
    <row r="202" ht="15" customHeight="1" x14ac:dyDescent="0.35"/>
    <row r="203" ht="30.75" customHeight="1" x14ac:dyDescent="0.35"/>
    <row r="210" ht="15" customHeight="1" x14ac:dyDescent="0.35"/>
    <row r="211" ht="30.75" customHeight="1" x14ac:dyDescent="0.35"/>
    <row r="218" ht="15" customHeight="1" x14ac:dyDescent="0.35"/>
    <row r="219" ht="63.75" customHeight="1" x14ac:dyDescent="0.35"/>
    <row r="226" ht="15" customHeight="1" x14ac:dyDescent="0.35"/>
    <row r="227" ht="47.25" customHeight="1" x14ac:dyDescent="0.35"/>
    <row r="234" ht="15" customHeight="1" x14ac:dyDescent="0.35"/>
    <row r="235" ht="33" customHeight="1" x14ac:dyDescent="0.35"/>
    <row r="242" ht="15" customHeight="1" x14ac:dyDescent="0.35"/>
    <row r="243" ht="32.25" customHeight="1" x14ac:dyDescent="0.35"/>
    <row r="250" ht="15" customHeight="1" x14ac:dyDescent="0.35"/>
    <row r="251" ht="32.25" customHeight="1" x14ac:dyDescent="0.35"/>
    <row r="259" ht="15" customHeight="1" x14ac:dyDescent="0.35"/>
    <row r="267" ht="276.75" customHeight="1" x14ac:dyDescent="0.35"/>
    <row r="268" ht="29.25" customHeight="1" x14ac:dyDescent="0.35"/>
    <row r="275" ht="15" customHeight="1" x14ac:dyDescent="0.35"/>
    <row r="279" ht="216" customHeight="1" x14ac:dyDescent="0.35"/>
    <row r="283" ht="216" customHeight="1" x14ac:dyDescent="0.35"/>
    <row r="284" ht="33.75" customHeight="1" x14ac:dyDescent="0.35"/>
    <row r="286" ht="15" customHeight="1" x14ac:dyDescent="0.35"/>
    <row r="295" ht="47.25" customHeight="1" x14ac:dyDescent="0.35"/>
    <row r="297" ht="15" customHeight="1" x14ac:dyDescent="0.35"/>
    <row r="303" ht="15" customHeight="1" x14ac:dyDescent="0.35"/>
    <row r="306" ht="31.5" customHeight="1" x14ac:dyDescent="0.35"/>
    <row r="309" ht="15" customHeight="1" x14ac:dyDescent="0.35"/>
    <row r="312" ht="31.5" customHeight="1" x14ac:dyDescent="0.35"/>
    <row r="315" ht="15" customHeight="1" x14ac:dyDescent="0.35"/>
    <row r="318" ht="31.5" customHeight="1" x14ac:dyDescent="0.35"/>
    <row r="324" ht="33.75" customHeight="1" x14ac:dyDescent="0.35"/>
    <row r="332" ht="15" customHeight="1" x14ac:dyDescent="0.35"/>
    <row r="333" ht="33.75" customHeight="1" x14ac:dyDescent="0.35"/>
    <row r="341" ht="15" customHeight="1" x14ac:dyDescent="0.35"/>
  </sheetData>
  <mergeCells count="28">
    <mergeCell ref="B106:K106"/>
    <mergeCell ref="B118:H118"/>
    <mergeCell ref="B128:H128"/>
    <mergeCell ref="B65:G65"/>
    <mergeCell ref="B72:G72"/>
    <mergeCell ref="B138:H138"/>
    <mergeCell ref="B148:H148"/>
    <mergeCell ref="A2:K2"/>
    <mergeCell ref="B51:G51"/>
    <mergeCell ref="B81:G81"/>
    <mergeCell ref="B89:G89"/>
    <mergeCell ref="B97:G97"/>
    <mergeCell ref="B43:H43"/>
    <mergeCell ref="B44:G44"/>
    <mergeCell ref="A3:K3"/>
    <mergeCell ref="A4:K4"/>
    <mergeCell ref="A5:K5"/>
    <mergeCell ref="A8:D8"/>
    <mergeCell ref="E8:F8"/>
    <mergeCell ref="G8:K8"/>
    <mergeCell ref="G9:K9"/>
    <mergeCell ref="B10:H10"/>
    <mergeCell ref="B11:G11"/>
    <mergeCell ref="B31:G31"/>
    <mergeCell ref="B37:G37"/>
    <mergeCell ref="B58:G58"/>
    <mergeCell ref="B17:G17"/>
    <mergeCell ref="B23:G23"/>
  </mergeCells>
  <phoneticPr fontId="13" type="noConversion"/>
  <pageMargins left="0.51181102362204722" right="0.51181102362204722" top="2.11" bottom="0.86" header="0.31496062992125984" footer="0.31496062992125984"/>
  <pageSetup paperSize="9" scale="7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40"/>
  <sheetViews>
    <sheetView showGridLines="0" view="pageBreakPreview" zoomScale="90" zoomScaleNormal="100" zoomScaleSheetLayoutView="90" zoomScalePageLayoutView="80" workbookViewId="0">
      <selection activeCell="AG512" sqref="AG512"/>
    </sheetView>
  </sheetViews>
  <sheetFormatPr defaultColWidth="4.7265625" defaultRowHeight="13" x14ac:dyDescent="0.25"/>
  <cols>
    <col min="1" max="1" width="6.453125" style="135" customWidth="1"/>
    <col min="2" max="2" width="4.7265625" style="134" customWidth="1"/>
    <col min="3" max="3" width="4.54296875" style="133" customWidth="1"/>
    <col min="4" max="4" width="6.1796875" style="133" customWidth="1"/>
    <col min="5" max="5" width="4.81640625" style="132" bestFit="1" customWidth="1"/>
    <col min="6" max="16" width="4.7265625" style="132"/>
    <col min="17" max="17" width="3.453125" style="132" customWidth="1"/>
    <col min="18" max="18" width="5" style="132" customWidth="1"/>
    <col min="19" max="19" width="10.26953125" style="132" bestFit="1" customWidth="1"/>
    <col min="20" max="20" width="5.26953125" style="132" customWidth="1"/>
    <col min="21" max="21" width="4.7265625" style="132"/>
    <col min="22" max="22" width="4.7265625" style="132" customWidth="1"/>
    <col min="23" max="16384" width="4.7265625" style="132"/>
  </cols>
  <sheetData>
    <row r="1" spans="1:26" ht="15.5" x14ac:dyDescent="0.25"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</row>
    <row r="2" spans="1:26" ht="15.5" x14ac:dyDescent="0.25"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</row>
    <row r="3" spans="1:26" ht="30.75" customHeight="1" x14ac:dyDescent="0.25">
      <c r="A3" s="228" t="s">
        <v>533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143"/>
      <c r="R3" s="159" t="s">
        <v>534</v>
      </c>
      <c r="T3" s="158"/>
    </row>
    <row r="4" spans="1:26" ht="15.5" x14ac:dyDescent="0.25">
      <c r="A4" s="153" t="s">
        <v>532</v>
      </c>
      <c r="B4" s="153"/>
      <c r="C4" s="153"/>
      <c r="D4" s="152"/>
      <c r="M4" s="157"/>
      <c r="N4" s="157"/>
      <c r="P4" s="157"/>
      <c r="Q4" s="157"/>
      <c r="R4" s="156" t="s">
        <v>531</v>
      </c>
      <c r="S4" s="155"/>
      <c r="T4" s="154"/>
    </row>
    <row r="5" spans="1:26" ht="15.5" x14ac:dyDescent="0.25">
      <c r="A5" s="153" t="s">
        <v>535</v>
      </c>
      <c r="B5" s="153"/>
      <c r="C5" s="153"/>
      <c r="D5" s="152"/>
      <c r="O5" s="229"/>
      <c r="P5" s="229"/>
      <c r="Q5" s="151"/>
      <c r="R5" s="150" t="s">
        <v>536</v>
      </c>
      <c r="S5" s="149"/>
      <c r="T5" s="148"/>
      <c r="U5" s="148"/>
    </row>
    <row r="6" spans="1:26" ht="15.5" x14ac:dyDescent="0.25">
      <c r="A6" s="147"/>
      <c r="D6" s="146"/>
    </row>
    <row r="7" spans="1:26" ht="22.5" x14ac:dyDescent="0.25">
      <c r="A7" s="230" t="s">
        <v>530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145"/>
      <c r="Z7" s="145"/>
    </row>
    <row r="8" spans="1:26" x14ac:dyDescent="0.25">
      <c r="A8" s="232"/>
      <c r="B8" s="232"/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</row>
    <row r="9" spans="1:26" x14ac:dyDescent="0.25">
      <c r="A9" s="232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</row>
    <row r="23" spans="2:22" x14ac:dyDescent="0.25">
      <c r="C23" s="137"/>
      <c r="M23" s="137"/>
      <c r="N23" s="138"/>
    </row>
    <row r="24" spans="2:22" ht="12.75" customHeight="1" x14ac:dyDescent="0.25">
      <c r="B24" s="136"/>
      <c r="C24" s="136"/>
      <c r="D24" s="136"/>
      <c r="E24" s="136"/>
      <c r="F24" s="136"/>
      <c r="G24" s="136"/>
      <c r="H24" s="136"/>
      <c r="I24" s="136"/>
      <c r="M24" s="136"/>
      <c r="N24" s="136"/>
      <c r="O24" s="136"/>
      <c r="P24" s="136"/>
      <c r="Q24" s="136"/>
      <c r="R24" s="136"/>
      <c r="S24" s="136"/>
      <c r="T24" s="136"/>
      <c r="U24" s="136"/>
    </row>
    <row r="25" spans="2:22" ht="11.25" customHeight="1" x14ac:dyDescent="0.25">
      <c r="B25" s="136"/>
      <c r="C25" s="136"/>
      <c r="D25" s="136"/>
      <c r="E25" s="136"/>
      <c r="F25" s="136"/>
      <c r="G25" s="136"/>
      <c r="H25" s="136"/>
      <c r="I25" s="136"/>
      <c r="M25" s="136"/>
      <c r="N25" s="136"/>
      <c r="O25" s="136"/>
      <c r="P25" s="136"/>
      <c r="Q25" s="136"/>
      <c r="R25" s="136"/>
      <c r="S25" s="136"/>
      <c r="T25" s="136"/>
      <c r="U25" s="136"/>
    </row>
    <row r="27" spans="2:22" ht="12.75" customHeight="1" x14ac:dyDescent="0.25">
      <c r="C27" s="134"/>
      <c r="M27" s="136"/>
      <c r="N27" s="136"/>
      <c r="O27" s="136"/>
      <c r="P27" s="136"/>
      <c r="Q27" s="136"/>
      <c r="R27" s="136"/>
      <c r="S27" s="136"/>
      <c r="T27" s="136"/>
      <c r="U27" s="136"/>
    </row>
    <row r="28" spans="2:22" ht="12.75" customHeight="1" x14ac:dyDescent="0.25">
      <c r="D28" s="142"/>
      <c r="E28" s="142"/>
      <c r="F28" s="143"/>
      <c r="G28" s="143"/>
      <c r="H28" s="143"/>
      <c r="I28" s="143"/>
      <c r="J28" s="143"/>
      <c r="K28" s="143"/>
      <c r="M28" s="144"/>
      <c r="N28" s="144"/>
      <c r="O28" s="143"/>
      <c r="P28" s="142"/>
      <c r="Q28" s="142"/>
      <c r="R28" s="142"/>
      <c r="S28" s="142"/>
      <c r="T28" s="142"/>
      <c r="U28" s="142"/>
      <c r="V28" s="142"/>
    </row>
    <row r="29" spans="2:22" ht="12.75" customHeight="1" x14ac:dyDescent="0.25">
      <c r="C29" s="142"/>
      <c r="D29" s="142"/>
      <c r="E29" s="142"/>
      <c r="F29" s="143"/>
      <c r="G29" s="143"/>
      <c r="H29" s="143"/>
      <c r="I29" s="143"/>
      <c r="J29" s="143"/>
      <c r="O29" s="143"/>
      <c r="P29" s="142"/>
      <c r="Q29" s="142"/>
      <c r="R29" s="142"/>
      <c r="S29" s="142"/>
      <c r="T29" s="142"/>
      <c r="U29" s="142"/>
      <c r="V29" s="142"/>
    </row>
    <row r="40" spans="2:21" x14ac:dyDescent="0.25">
      <c r="C40" s="137"/>
      <c r="M40" s="137"/>
    </row>
    <row r="41" spans="2:21" x14ac:dyDescent="0.25">
      <c r="C41" s="137"/>
      <c r="N41" s="137"/>
    </row>
    <row r="43" spans="2:21" ht="12.75" customHeight="1" x14ac:dyDescent="0.25">
      <c r="B43" s="136"/>
      <c r="C43" s="136"/>
      <c r="D43" s="136"/>
      <c r="E43" s="136"/>
      <c r="F43" s="136"/>
      <c r="G43" s="136"/>
      <c r="H43" s="136"/>
      <c r="I43" s="136"/>
      <c r="M43" s="136"/>
      <c r="N43" s="136"/>
      <c r="O43" s="136"/>
      <c r="P43" s="136"/>
      <c r="Q43" s="136"/>
      <c r="R43" s="136"/>
      <c r="S43" s="136"/>
      <c r="T43" s="136"/>
      <c r="U43" s="136"/>
    </row>
    <row r="44" spans="2:21" x14ac:dyDescent="0.25">
      <c r="B44" s="136"/>
      <c r="C44" s="136"/>
      <c r="D44" s="136"/>
      <c r="E44" s="136"/>
      <c r="F44" s="136"/>
      <c r="G44" s="136"/>
      <c r="H44" s="136"/>
      <c r="I44" s="136"/>
      <c r="M44" s="136"/>
      <c r="N44" s="136"/>
      <c r="O44" s="136"/>
      <c r="P44" s="136"/>
      <c r="Q44" s="136"/>
      <c r="R44" s="136"/>
      <c r="S44" s="136"/>
      <c r="T44" s="136"/>
      <c r="U44" s="136"/>
    </row>
    <row r="49" spans="2:22" x14ac:dyDescent="0.25">
      <c r="C49" s="134"/>
      <c r="N49" s="134"/>
    </row>
    <row r="50" spans="2:22" ht="12.75" customHeight="1" x14ac:dyDescent="0.25">
      <c r="C50" s="142"/>
      <c r="D50" s="142"/>
      <c r="E50" s="142"/>
      <c r="F50" s="142"/>
      <c r="G50" s="142"/>
      <c r="H50" s="142"/>
      <c r="I50" s="142"/>
      <c r="J50" s="142"/>
      <c r="O50" s="142"/>
      <c r="P50" s="142"/>
      <c r="Q50" s="142"/>
      <c r="R50" s="142"/>
      <c r="S50" s="142"/>
      <c r="T50" s="142"/>
      <c r="U50" s="142"/>
      <c r="V50" s="142"/>
    </row>
    <row r="51" spans="2:22" ht="12.75" customHeight="1" x14ac:dyDescent="0.25">
      <c r="C51" s="142"/>
      <c r="D51" s="142"/>
      <c r="E51" s="142"/>
      <c r="F51" s="142"/>
      <c r="G51" s="142"/>
      <c r="H51" s="142"/>
      <c r="I51" s="142"/>
      <c r="J51" s="142"/>
      <c r="O51" s="142"/>
      <c r="P51" s="142"/>
      <c r="Q51" s="142"/>
      <c r="R51" s="142"/>
      <c r="S51" s="142"/>
      <c r="T51" s="142"/>
      <c r="U51" s="142"/>
      <c r="V51" s="142"/>
    </row>
    <row r="57" spans="2:22" x14ac:dyDescent="0.25">
      <c r="C57" s="137"/>
      <c r="M57" s="138"/>
    </row>
    <row r="58" spans="2:22" x14ac:dyDescent="0.25">
      <c r="C58" s="137"/>
      <c r="M58" s="138"/>
    </row>
    <row r="59" spans="2:22" x14ac:dyDescent="0.25">
      <c r="C59" s="137"/>
    </row>
    <row r="61" spans="2:22" ht="12.75" customHeight="1" x14ac:dyDescent="0.25">
      <c r="B61" s="136"/>
      <c r="C61" s="136"/>
      <c r="D61" s="136"/>
      <c r="E61" s="136"/>
      <c r="F61" s="136"/>
      <c r="G61" s="136"/>
      <c r="H61" s="136"/>
      <c r="I61" s="136"/>
      <c r="M61" s="136"/>
      <c r="N61" s="136"/>
      <c r="O61" s="136"/>
      <c r="P61" s="136"/>
      <c r="Q61" s="136"/>
      <c r="R61" s="136"/>
      <c r="S61" s="136"/>
      <c r="T61" s="136"/>
    </row>
    <row r="62" spans="2:22" x14ac:dyDescent="0.25">
      <c r="B62" s="136"/>
      <c r="C62" s="136"/>
      <c r="D62" s="136"/>
      <c r="E62" s="136"/>
      <c r="F62" s="136"/>
      <c r="G62" s="136"/>
      <c r="H62" s="136"/>
      <c r="I62" s="136"/>
      <c r="J62" s="136"/>
      <c r="M62" s="136"/>
      <c r="N62" s="136"/>
      <c r="O62" s="136"/>
      <c r="P62" s="136"/>
      <c r="Q62" s="136"/>
      <c r="R62" s="136"/>
      <c r="S62" s="136"/>
      <c r="T62" s="136"/>
    </row>
    <row r="63" spans="2:22" x14ac:dyDescent="0.25">
      <c r="B63" s="136"/>
      <c r="C63" s="136"/>
      <c r="D63" s="136"/>
      <c r="E63" s="136"/>
      <c r="F63" s="136"/>
      <c r="G63" s="136"/>
      <c r="H63" s="136"/>
      <c r="I63" s="136"/>
      <c r="J63" s="136"/>
    </row>
    <row r="64" spans="2:22" x14ac:dyDescent="0.25">
      <c r="C64" s="134"/>
    </row>
    <row r="73" spans="1:29" x14ac:dyDescent="0.25">
      <c r="C73" s="132"/>
      <c r="D73" s="132"/>
      <c r="O73" s="134"/>
    </row>
    <row r="74" spans="1:29" x14ac:dyDescent="0.25">
      <c r="B74" s="135"/>
      <c r="C74" s="135"/>
      <c r="D74" s="135"/>
      <c r="E74" s="135"/>
      <c r="F74" s="135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AC74" s="133"/>
    </row>
    <row r="75" spans="1:29" x14ac:dyDescent="0.25">
      <c r="B75" s="135"/>
      <c r="C75" s="135"/>
      <c r="D75" s="135"/>
      <c r="E75" s="135"/>
      <c r="F75" s="135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AC75" s="133"/>
    </row>
    <row r="76" spans="1:29" ht="12.75" customHeight="1" x14ac:dyDescent="0.25">
      <c r="A76" s="141"/>
      <c r="B76" s="140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39"/>
    </row>
    <row r="83" spans="2:22" x14ac:dyDescent="0.25">
      <c r="C83" s="137"/>
      <c r="M83" s="137"/>
      <c r="N83" s="138"/>
    </row>
    <row r="84" spans="2:22" x14ac:dyDescent="0.25">
      <c r="B84" s="136"/>
      <c r="C84" s="136"/>
      <c r="D84" s="136"/>
      <c r="E84" s="136"/>
      <c r="F84" s="136"/>
      <c r="G84" s="136"/>
      <c r="H84" s="136"/>
      <c r="I84" s="136"/>
      <c r="M84" s="136"/>
      <c r="N84" s="136"/>
      <c r="O84" s="136"/>
      <c r="P84" s="136"/>
      <c r="Q84" s="136"/>
      <c r="R84" s="136"/>
      <c r="S84" s="136"/>
      <c r="T84" s="136"/>
      <c r="U84" s="136"/>
    </row>
    <row r="85" spans="2:22" x14ac:dyDescent="0.25">
      <c r="B85" s="136"/>
      <c r="C85" s="136"/>
      <c r="D85" s="136"/>
      <c r="E85" s="136"/>
      <c r="F85" s="136"/>
      <c r="G85" s="136"/>
      <c r="H85" s="136"/>
      <c r="I85" s="136"/>
      <c r="M85" s="136"/>
      <c r="N85" s="136"/>
      <c r="O85" s="136"/>
      <c r="P85" s="136"/>
      <c r="Q85" s="136"/>
      <c r="R85" s="136"/>
      <c r="S85" s="136"/>
      <c r="T85" s="136"/>
      <c r="U85" s="136"/>
    </row>
    <row r="86" spans="2:22" ht="12.75" customHeight="1" x14ac:dyDescent="0.25">
      <c r="C86" s="231"/>
      <c r="D86" s="231"/>
      <c r="E86" s="231"/>
      <c r="F86" s="231"/>
      <c r="G86" s="231"/>
      <c r="H86" s="231"/>
      <c r="I86" s="231"/>
      <c r="J86" s="231"/>
      <c r="O86" s="231"/>
      <c r="P86" s="231"/>
      <c r="Q86" s="231"/>
      <c r="R86" s="231"/>
      <c r="S86" s="231"/>
      <c r="T86" s="231"/>
      <c r="U86" s="231"/>
      <c r="V86" s="231"/>
    </row>
    <row r="87" spans="2:22" ht="12.75" customHeight="1" x14ac:dyDescent="0.25">
      <c r="C87" s="231"/>
      <c r="D87" s="231"/>
      <c r="E87" s="231"/>
      <c r="F87" s="231"/>
      <c r="G87" s="231"/>
      <c r="H87" s="231"/>
      <c r="I87" s="231"/>
      <c r="J87" s="231"/>
      <c r="M87" s="136"/>
      <c r="N87" s="136"/>
      <c r="O87" s="231"/>
      <c r="P87" s="231"/>
      <c r="Q87" s="231"/>
      <c r="R87" s="231"/>
      <c r="S87" s="231"/>
      <c r="T87" s="231"/>
      <c r="U87" s="231"/>
      <c r="V87" s="231"/>
    </row>
    <row r="88" spans="2:22" x14ac:dyDescent="0.25">
      <c r="C88" s="132"/>
      <c r="D88" s="132"/>
    </row>
    <row r="89" spans="2:22" x14ac:dyDescent="0.25">
      <c r="C89" s="132"/>
      <c r="D89" s="132"/>
    </row>
    <row r="91" spans="2:22" ht="12.75" customHeight="1" x14ac:dyDescent="0.25"/>
    <row r="99" spans="2:22" ht="12.75" customHeight="1" x14ac:dyDescent="0.25"/>
    <row r="100" spans="2:22" x14ac:dyDescent="0.25">
      <c r="C100" s="137"/>
      <c r="M100" s="137"/>
    </row>
    <row r="101" spans="2:22" x14ac:dyDescent="0.25">
      <c r="C101" s="137"/>
      <c r="N101" s="137"/>
    </row>
    <row r="103" spans="2:22" x14ac:dyDescent="0.25">
      <c r="B103" s="136"/>
      <c r="C103" s="136"/>
      <c r="D103" s="136"/>
      <c r="E103" s="136"/>
      <c r="F103" s="136"/>
      <c r="G103" s="136"/>
      <c r="H103" s="136"/>
      <c r="I103" s="136"/>
      <c r="M103" s="136"/>
      <c r="N103" s="136"/>
      <c r="O103" s="136"/>
      <c r="P103" s="136"/>
      <c r="Q103" s="136"/>
      <c r="R103" s="136"/>
      <c r="S103" s="136"/>
      <c r="T103" s="136"/>
      <c r="U103" s="136"/>
    </row>
    <row r="104" spans="2:22" x14ac:dyDescent="0.25">
      <c r="B104" s="136"/>
      <c r="C104" s="136"/>
      <c r="D104" s="136"/>
      <c r="E104" s="136"/>
      <c r="F104" s="136"/>
      <c r="G104" s="136"/>
      <c r="H104" s="136"/>
      <c r="I104" s="136"/>
      <c r="M104" s="136"/>
      <c r="N104" s="136"/>
      <c r="O104" s="136"/>
      <c r="P104" s="136"/>
      <c r="Q104" s="136"/>
      <c r="R104" s="136"/>
      <c r="S104" s="136"/>
      <c r="T104" s="136"/>
      <c r="U104" s="136"/>
    </row>
    <row r="108" spans="2:22" ht="12.75" customHeight="1" x14ac:dyDescent="0.25">
      <c r="C108" s="231"/>
      <c r="D108" s="231"/>
      <c r="E108" s="231"/>
      <c r="F108" s="231"/>
      <c r="G108" s="231"/>
      <c r="H108" s="231"/>
      <c r="I108" s="231"/>
      <c r="J108" s="231"/>
      <c r="O108" s="231"/>
      <c r="P108" s="231"/>
      <c r="Q108" s="231"/>
      <c r="R108" s="231"/>
      <c r="S108" s="231"/>
      <c r="T108" s="231"/>
      <c r="U108" s="231"/>
      <c r="V108" s="231"/>
    </row>
    <row r="109" spans="2:22" ht="12.75" customHeight="1" x14ac:dyDescent="0.25">
      <c r="C109" s="231"/>
      <c r="D109" s="231"/>
      <c r="E109" s="231"/>
      <c r="F109" s="231"/>
      <c r="G109" s="231"/>
      <c r="H109" s="231"/>
      <c r="I109" s="231"/>
      <c r="J109" s="231"/>
      <c r="N109" s="134"/>
      <c r="O109" s="231"/>
      <c r="P109" s="231"/>
      <c r="Q109" s="231"/>
      <c r="R109" s="231"/>
      <c r="S109" s="231"/>
      <c r="T109" s="231"/>
      <c r="U109" s="231"/>
      <c r="V109" s="231"/>
    </row>
    <row r="110" spans="2:22" x14ac:dyDescent="0.25">
      <c r="C110" s="132"/>
      <c r="D110" s="132"/>
    </row>
    <row r="111" spans="2:22" x14ac:dyDescent="0.25">
      <c r="C111" s="132"/>
      <c r="D111" s="132"/>
    </row>
    <row r="117" spans="2:20" x14ac:dyDescent="0.25">
      <c r="C117" s="137"/>
      <c r="M117" s="138"/>
    </row>
    <row r="118" spans="2:20" x14ac:dyDescent="0.25">
      <c r="C118" s="137"/>
      <c r="M118" s="138"/>
    </row>
    <row r="119" spans="2:20" x14ac:dyDescent="0.25">
      <c r="C119" s="137"/>
    </row>
    <row r="121" spans="2:20" x14ac:dyDescent="0.25">
      <c r="B121" s="136"/>
      <c r="C121" s="136"/>
      <c r="D121" s="136"/>
      <c r="E121" s="136"/>
      <c r="F121" s="136"/>
      <c r="G121" s="136"/>
      <c r="H121" s="136"/>
      <c r="I121" s="136"/>
      <c r="M121" s="136"/>
      <c r="N121" s="136"/>
      <c r="O121" s="136"/>
      <c r="P121" s="136"/>
      <c r="Q121" s="136"/>
      <c r="R121" s="136"/>
      <c r="S121" s="136"/>
      <c r="T121" s="136"/>
    </row>
    <row r="122" spans="2:20" x14ac:dyDescent="0.25">
      <c r="B122" s="136"/>
      <c r="C122" s="136"/>
      <c r="D122" s="136"/>
      <c r="E122" s="136"/>
      <c r="F122" s="136"/>
      <c r="G122" s="136"/>
      <c r="H122" s="136"/>
      <c r="I122" s="136"/>
      <c r="J122" s="136"/>
      <c r="M122" s="136"/>
      <c r="N122" s="136"/>
      <c r="O122" s="136"/>
      <c r="P122" s="136"/>
      <c r="Q122" s="136"/>
      <c r="R122" s="136"/>
      <c r="S122" s="136"/>
      <c r="T122" s="136"/>
    </row>
    <row r="123" spans="2:20" x14ac:dyDescent="0.25">
      <c r="B123" s="136"/>
      <c r="C123" s="136"/>
      <c r="D123" s="136"/>
      <c r="E123" s="136"/>
      <c r="F123" s="136"/>
      <c r="G123" s="136"/>
      <c r="H123" s="136"/>
      <c r="I123" s="136"/>
      <c r="J123" s="136"/>
    </row>
    <row r="124" spans="2:20" x14ac:dyDescent="0.25">
      <c r="C124" s="134"/>
    </row>
    <row r="129" spans="2:22" ht="12.75" customHeight="1" x14ac:dyDescent="0.25"/>
    <row r="130" spans="2:22" ht="12.75" customHeight="1" x14ac:dyDescent="0.25">
      <c r="C130" s="231"/>
      <c r="D130" s="231"/>
      <c r="E130" s="231"/>
      <c r="F130" s="231"/>
      <c r="G130" s="231"/>
      <c r="H130" s="231"/>
      <c r="I130" s="231"/>
      <c r="J130" s="231"/>
      <c r="O130" s="231"/>
      <c r="P130" s="231"/>
      <c r="Q130" s="231"/>
      <c r="R130" s="231"/>
      <c r="S130" s="231"/>
      <c r="T130" s="231"/>
      <c r="U130" s="231"/>
      <c r="V130" s="231"/>
    </row>
    <row r="131" spans="2:22" ht="12.75" customHeight="1" x14ac:dyDescent="0.25">
      <c r="C131" s="231"/>
      <c r="D131" s="231"/>
      <c r="E131" s="231"/>
      <c r="F131" s="231"/>
      <c r="G131" s="231"/>
      <c r="H131" s="231"/>
      <c r="I131" s="231"/>
      <c r="J131" s="231"/>
      <c r="O131" s="231"/>
      <c r="P131" s="231"/>
      <c r="Q131" s="231"/>
      <c r="R131" s="231"/>
      <c r="S131" s="231"/>
      <c r="T131" s="231"/>
      <c r="U131" s="231"/>
      <c r="V131" s="231"/>
    </row>
    <row r="132" spans="2:22" x14ac:dyDescent="0.25">
      <c r="C132" s="134"/>
      <c r="O132" s="134"/>
    </row>
    <row r="133" spans="2:22" x14ac:dyDescent="0.25">
      <c r="C133" s="132"/>
      <c r="D133" s="132"/>
    </row>
    <row r="134" spans="2:22" x14ac:dyDescent="0.25">
      <c r="C134" s="132"/>
      <c r="D134" s="132"/>
    </row>
    <row r="136" spans="2:22" x14ac:dyDescent="0.25">
      <c r="C136" s="132"/>
      <c r="D136" s="132"/>
      <c r="O136" s="134"/>
    </row>
    <row r="137" spans="2:22" x14ac:dyDescent="0.25">
      <c r="B137" s="135"/>
      <c r="C137" s="135"/>
      <c r="D137" s="135"/>
      <c r="E137" s="135"/>
      <c r="F137" s="135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</row>
    <row r="140" spans="2:22" x14ac:dyDescent="0.25">
      <c r="C140" s="134"/>
      <c r="O140" s="134"/>
    </row>
  </sheetData>
  <mergeCells count="13">
    <mergeCell ref="C130:J131"/>
    <mergeCell ref="O130:V131"/>
    <mergeCell ref="A8:X8"/>
    <mergeCell ref="A9:X9"/>
    <mergeCell ref="C86:J87"/>
    <mergeCell ref="O86:V87"/>
    <mergeCell ref="C108:J109"/>
    <mergeCell ref="O108:V109"/>
    <mergeCell ref="I1:W1"/>
    <mergeCell ref="I2:W2"/>
    <mergeCell ref="A3:P3"/>
    <mergeCell ref="O5:P5"/>
    <mergeCell ref="A7:X7"/>
  </mergeCells>
  <printOptions horizontalCentered="1"/>
  <pageMargins left="0.31496062992125984" right="0.31496062992125984" top="0.35433070866141736" bottom="0.35433070866141736" header="0.23622047244094491" footer="0.51181102362204722"/>
  <pageSetup paperSize="9" scale="80" orientation="portrait" r:id="rId1"/>
  <headerFooter alignWithMargins="0"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8</vt:i4>
      </vt:variant>
    </vt:vector>
  </HeadingPairs>
  <TitlesOfParts>
    <vt:vector size="12" baseType="lpstr">
      <vt:lpstr>BM 01</vt:lpstr>
      <vt:lpstr>BM 02</vt:lpstr>
      <vt:lpstr>Memória de Cálculo 01</vt:lpstr>
      <vt:lpstr>RF 01</vt:lpstr>
      <vt:lpstr>'BM 01'!Area_de_impressao</vt:lpstr>
      <vt:lpstr>'BM 02'!Area_de_impressao</vt:lpstr>
      <vt:lpstr>'Memória de Cálculo 01'!Area_de_impressao</vt:lpstr>
      <vt:lpstr>'RF 01'!Area_de_impressao</vt:lpstr>
      <vt:lpstr>'BM 01'!Titulos_de_impressao</vt:lpstr>
      <vt:lpstr>'BM 02'!Titulos_de_impressao</vt:lpstr>
      <vt:lpstr>'Memória de Cálculo 01'!Titulos_de_impressao</vt:lpstr>
      <vt:lpstr>'RF 01'!Titulos_de_impressao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</dc:creator>
  <cp:lastModifiedBy>Raniere Sarmento</cp:lastModifiedBy>
  <cp:lastPrinted>2025-02-20T15:50:02Z</cp:lastPrinted>
  <dcterms:created xsi:type="dcterms:W3CDTF">2018-04-25T11:44:27Z</dcterms:created>
  <dcterms:modified xsi:type="dcterms:W3CDTF">2025-02-20T15:50:08Z</dcterms:modified>
</cp:coreProperties>
</file>