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00"/>
  </bookViews>
  <sheets>
    <sheet name="PLANILHA" sheetId="2" r:id="rId1"/>
    <sheet name="CRONOGRAMA" sheetId="1" r:id="rId2"/>
    <sheet name="COMPOSIÇÃO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<sst xmlns="http://schemas.openxmlformats.org/spreadsheetml/2006/main" count="66" uniqueCount="47">
  <si>
    <t>PLANILHA ORÇAMENTARIA</t>
  </si>
  <si>
    <t>BDI:</t>
  </si>
  <si>
    <t>ITEM</t>
  </si>
  <si>
    <t xml:space="preserve">DISCRIMINAÇÃO DOS SERVIÇOS </t>
  </si>
  <si>
    <t>UND</t>
  </si>
  <si>
    <t>CODIGO</t>
  </si>
  <si>
    <t>QUANTIDADE</t>
  </si>
  <si>
    <t>PREÇO UNITARIO COM BDI</t>
  </si>
  <si>
    <t>TOTAL COM BDI</t>
  </si>
  <si>
    <t>PREÇO UNITARIO</t>
  </si>
  <si>
    <t>TOTAL</t>
  </si>
  <si>
    <t>1.0</t>
  </si>
  <si>
    <t>ESCAVAÇÃO DE POÇOS</t>
  </si>
  <si>
    <t>1.1</t>
  </si>
  <si>
    <t>SERVIÇO DE PERFURAÇÃO DE POÇO TUBULAR COM PROFUNDIDADE MINIMA DE 50 METROS EM SEDIMENTO</t>
  </si>
  <si>
    <t>CPU POÇO 
SEDIMENTAR
PMSJRP</t>
  </si>
  <si>
    <t>VALOR TOTAL DA OBRA</t>
  </si>
  <si>
    <t>CRONOGRAMA FISICO FINANCEIRO</t>
  </si>
  <si>
    <t>BDI</t>
  </si>
  <si>
    <t>DISCRIMINAÇÃO</t>
  </si>
  <si>
    <t>VALOR</t>
  </si>
  <si>
    <t>%</t>
  </si>
  <si>
    <t>1º MêS</t>
  </si>
  <si>
    <t>2º MêS</t>
  </si>
  <si>
    <t>3º MêS</t>
  </si>
  <si>
    <t>R$</t>
  </si>
  <si>
    <t>COMPOSIÇÃO PRÓPRIA</t>
  </si>
  <si>
    <t>1.1 - CPU POÇO SEDIMENTAR PMSJRP SERVIÇO DE PERFURAÇÃO DE POÇO TUBULAR COM PROFUNDIDADE MÍNIMA DE 50 METROS, EM SEDIMENTO (UND)</t>
  </si>
  <si>
    <t>SERVIÇOS</t>
  </si>
  <si>
    <t>FONTE</t>
  </si>
  <si>
    <t xml:space="preserve">COEFICIENTE </t>
  </si>
  <si>
    <t>S94995S</t>
  </si>
  <si>
    <t>EXECUÇÃO DE PASSEIO (CALÇADA) OU PISO DE CONCRETO MOLDADO IN LOCO , USINADO ACABAMENTO CONVENCIONAL ESPESSURA 8CM ARMADO .AF_08/2022</t>
  </si>
  <si>
    <t>ORSE</t>
  </si>
  <si>
    <t>M²</t>
  </si>
  <si>
    <t>S98524S</t>
  </si>
  <si>
    <t>LIMPEZA MANUAL DE VEGETAÇÃO EM TERRENO COM ENXADA AF_03/2024</t>
  </si>
  <si>
    <t>S06256</t>
  </si>
  <si>
    <t>REVESTIMETNO TUBO LISO DE PVC GEOMECANICO REFORÇADO DN 150MM</t>
  </si>
  <si>
    <t xml:space="preserve">M </t>
  </si>
  <si>
    <t>S06282</t>
  </si>
  <si>
    <t>TAMPA DE POÇO GALVANIZADA DN 6"</t>
  </si>
  <si>
    <t>INS-205349</t>
  </si>
  <si>
    <t>PERFURAÇÃO EM TERRENO SEDIMENTAR  / COMPACTADO DN 6"  (POÇO ATÉ 120M)</t>
  </si>
  <si>
    <t>COMPOSIÇÕES</t>
  </si>
  <si>
    <t>M</t>
  </si>
  <si>
    <t>TOTAL DO SERVIÇO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</si>
</sst>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  <numFmt numFmtId="180" formatCode="0.0000000_ "/>
  </numFmts>
  <fonts count="25">
    <font>
      <sz val="10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b/>
      <sz val="18"/>
      <color theme="1"/>
      <name val="Calibri"/>
      <charset val="134"/>
      <scheme val="minor"/>
    </font>
    <font>
      <sz val="18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35"/>
        <bgColor indexed="64"/>
      </patternFill>
    </fill>
    <fill>
      <patternFill patternType="solid">
        <fgColor theme="0" tint="-0.5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7" borderId="10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8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justify" vertical="top"/>
    </xf>
    <xf numFmtId="0" fontId="0" fillId="0" borderId="1" xfId="0" applyBorder="1" applyAlignment="1">
      <alignment horizontal="center" vertical="center"/>
    </xf>
    <xf numFmtId="180" fontId="0" fillId="0" borderId="1" xfId="0" applyNumberFormat="1" applyBorder="1">
      <alignment vertical="center"/>
    </xf>
    <xf numFmtId="176" fontId="0" fillId="0" borderId="1" xfId="1" applyBorder="1">
      <alignment vertical="center"/>
    </xf>
    <xf numFmtId="176" fontId="1" fillId="0" borderId="1" xfId="0" applyNumberFormat="1" applyFont="1" applyBorder="1">
      <alignment vertical="center"/>
    </xf>
    <xf numFmtId="177" fontId="0" fillId="0" borderId="0" xfId="0" applyNumberFormat="1">
      <alignment vertical="center"/>
    </xf>
    <xf numFmtId="176" fontId="0" fillId="0" borderId="0" xfId="1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0" fontId="1" fillId="0" borderId="5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10" fontId="0" fillId="0" borderId="1" xfId="3" applyNumberFormat="1" applyBorder="1" applyAlignment="1">
      <alignment horizontal="center" vertical="center"/>
    </xf>
    <xf numFmtId="10" fontId="0" fillId="0" borderId="1" xfId="3" applyNumberFormat="1" applyBorder="1">
      <alignment vertical="center"/>
    </xf>
    <xf numFmtId="4" fontId="0" fillId="0" borderId="1" xfId="0" applyNumberFormat="1" applyBorder="1">
      <alignment vertical="center"/>
    </xf>
    <xf numFmtId="10" fontId="0" fillId="0" borderId="1" xfId="3" applyNumberFormat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10" fontId="0" fillId="2" borderId="1" xfId="3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0" fontId="0" fillId="2" borderId="1" xfId="3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0" fontId="0" fillId="0" borderId="0" xfId="3" applyNumberFormat="1">
      <alignment vertical="center"/>
    </xf>
    <xf numFmtId="0" fontId="0" fillId="4" borderId="1" xfId="0" applyFill="1" applyBorder="1" applyAlignment="1">
      <alignment horizontal="center" vertical="center"/>
    </xf>
    <xf numFmtId="177" fontId="1" fillId="4" borderId="1" xfId="2" applyFont="1" applyFill="1" applyBorder="1" applyAlignment="1">
      <alignment horizontal="center" vertical="center"/>
    </xf>
    <xf numFmtId="0" fontId="0" fillId="0" borderId="1" xfId="0" applyBorder="1" applyAlignment="1">
      <alignment horizontal="justify" vertical="top"/>
    </xf>
    <xf numFmtId="0" fontId="0" fillId="0" borderId="1" xfId="0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7" fontId="1" fillId="2" borderId="1" xfId="2" applyFont="1" applyFill="1" applyBorder="1" applyAlignment="1">
      <alignment horizontal="center" vertical="center"/>
    </xf>
    <xf numFmtId="4" fontId="0" fillId="0" borderId="0" xfId="0" applyNumberFormat="1">
      <alignment vertical="center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J9"/>
  <sheetViews>
    <sheetView showGridLines="0" tabSelected="1" workbookViewId="0">
      <selection activeCell="E18" sqref="E18"/>
    </sheetView>
  </sheetViews>
  <sheetFormatPr defaultColWidth="8.88888888888889" defaultRowHeight="13.8"/>
  <cols>
    <col min="2" max="2" width="45.5555555555556" customWidth="1"/>
    <col min="4" max="4" width="12.1111111111111" customWidth="1"/>
    <col min="5" max="5" width="12.2222222222222" customWidth="1"/>
    <col min="6" max="6" width="23.6666666666667" customWidth="1"/>
    <col min="7" max="7" width="14.4444444444444" customWidth="1"/>
    <col min="8" max="8" width="15.4444444444444" customWidth="1"/>
    <col min="9" max="9" width="10.1111111111111"/>
    <col min="10" max="10" width="8.88888888888889" hidden="1" customWidth="1"/>
  </cols>
  <sheetData>
    <row r="3" ht="23.4" spans="1:9">
      <c r="A3" s="31" t="s">
        <v>0</v>
      </c>
      <c r="B3" s="32"/>
      <c r="C3" s="32"/>
      <c r="D3" s="32"/>
      <c r="E3" s="32"/>
      <c r="F3" s="32"/>
      <c r="G3" s="32"/>
      <c r="H3" s="32"/>
      <c r="I3" s="32"/>
    </row>
    <row r="4" spans="7:10">
      <c r="G4" t="s">
        <v>1</v>
      </c>
      <c r="H4" s="33">
        <v>0.2829</v>
      </c>
      <c r="J4" s="41">
        <f>F8*0.2829</f>
        <v>1440.16334702571</v>
      </c>
    </row>
    <row r="5" s="15" customFormat="1" spans="1:9">
      <c r="A5" s="28" t="s">
        <v>2</v>
      </c>
      <c r="B5" s="28" t="s">
        <v>3</v>
      </c>
      <c r="C5" s="28" t="s">
        <v>4</v>
      </c>
      <c r="D5" s="28" t="s">
        <v>5</v>
      </c>
      <c r="E5" s="28" t="s">
        <v>6</v>
      </c>
      <c r="F5" s="28" t="s">
        <v>7</v>
      </c>
      <c r="G5" s="28" t="s">
        <v>8</v>
      </c>
      <c r="H5" s="28" t="s">
        <v>9</v>
      </c>
      <c r="I5" s="28" t="s">
        <v>10</v>
      </c>
    </row>
    <row r="7" s="15" customFormat="1" spans="1:9">
      <c r="A7" s="34" t="s">
        <v>11</v>
      </c>
      <c r="B7" s="34" t="s">
        <v>12</v>
      </c>
      <c r="C7" s="34"/>
      <c r="D7" s="34"/>
      <c r="E7" s="34"/>
      <c r="F7" s="35">
        <f>G8</f>
        <v>76360.7288985</v>
      </c>
      <c r="G7" s="35"/>
      <c r="H7" s="35">
        <f>I8</f>
        <v>59521.965</v>
      </c>
      <c r="I7" s="35"/>
    </row>
    <row r="8" s="15" customFormat="1" ht="41.4" spans="1:9">
      <c r="A8" s="9" t="s">
        <v>13</v>
      </c>
      <c r="B8" s="36" t="s">
        <v>14</v>
      </c>
      <c r="C8" s="9" t="s">
        <v>4</v>
      </c>
      <c r="D8" s="37" t="s">
        <v>15</v>
      </c>
      <c r="E8" s="9">
        <v>15</v>
      </c>
      <c r="F8" s="19">
        <f>H8*H4+H8</f>
        <v>5090.7152599</v>
      </c>
      <c r="G8" s="19">
        <f>E8*F8</f>
        <v>76360.7288985</v>
      </c>
      <c r="H8" s="19">
        <f>COMPOSIÇÃO!G16</f>
        <v>3968.131</v>
      </c>
      <c r="I8" s="19">
        <f>E8*H8</f>
        <v>59521.965</v>
      </c>
    </row>
    <row r="9" ht="15.6" spans="1:9">
      <c r="A9" s="38" t="s">
        <v>16</v>
      </c>
      <c r="B9" s="39"/>
      <c r="C9" s="39"/>
      <c r="D9" s="39"/>
      <c r="E9" s="39"/>
      <c r="F9" s="39"/>
      <c r="G9" s="39"/>
      <c r="H9" s="40">
        <f>G8</f>
        <v>76360.7288985</v>
      </c>
      <c r="I9" s="40"/>
    </row>
  </sheetData>
  <mergeCells count="5">
    <mergeCell ref="A3:I3"/>
    <mergeCell ref="F7:G7"/>
    <mergeCell ref="H7:I7"/>
    <mergeCell ref="A9:G9"/>
    <mergeCell ref="H9:I9"/>
  </mergeCells>
  <pageMargins left="1.0625" right="0.751388888888889" top="1.65347222222222" bottom="1" header="0.5" footer="0.5"/>
  <pageSetup paperSize="9" scale="9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H9"/>
  <sheetViews>
    <sheetView showGridLines="0" workbookViewId="0">
      <selection activeCell="C8" sqref="C8:C9"/>
    </sheetView>
  </sheetViews>
  <sheetFormatPr defaultColWidth="8.88888888888889" defaultRowHeight="13.8" outlineLevelCol="7"/>
  <cols>
    <col min="2" max="2" width="49" customWidth="1"/>
    <col min="3" max="3" width="9.66666666666667"/>
    <col min="4" max="4" width="10.5555555555556"/>
    <col min="6" max="7" width="9.55555555555556"/>
    <col min="8" max="8" width="9.66666666666667"/>
  </cols>
  <sheetData>
    <row r="3" ht="23.4" spans="1:8">
      <c r="A3" s="16" t="s">
        <v>17</v>
      </c>
      <c r="B3" s="17"/>
      <c r="C3" s="17"/>
      <c r="D3" s="17"/>
      <c r="E3" s="17"/>
      <c r="F3" s="17"/>
      <c r="G3" s="17"/>
      <c r="H3" s="17"/>
    </row>
    <row r="4" ht="32" customHeight="1" spans="7:8">
      <c r="G4" s="1" t="s">
        <v>18</v>
      </c>
      <c r="H4" s="18">
        <v>0.2829</v>
      </c>
    </row>
    <row r="5" s="15" customFormat="1" ht="16" customHeight="1" spans="1:8">
      <c r="A5" s="1" t="s">
        <v>2</v>
      </c>
      <c r="B5" s="1" t="s">
        <v>19</v>
      </c>
      <c r="C5" s="1" t="s">
        <v>20</v>
      </c>
      <c r="D5" s="1" t="s">
        <v>21</v>
      </c>
      <c r="E5" s="2"/>
      <c r="F5" s="1" t="s">
        <v>22</v>
      </c>
      <c r="G5" s="1" t="s">
        <v>23</v>
      </c>
      <c r="H5" s="1" t="s">
        <v>24</v>
      </c>
    </row>
    <row r="6" spans="1:8">
      <c r="A6" s="9" t="s">
        <v>11</v>
      </c>
      <c r="B6" s="9" t="s">
        <v>12</v>
      </c>
      <c r="C6" s="19">
        <f>PLANILHA!H9</f>
        <v>76360.7288985</v>
      </c>
      <c r="D6" s="20">
        <v>1</v>
      </c>
      <c r="E6" s="9" t="s">
        <v>21</v>
      </c>
      <c r="F6" s="21">
        <v>0.3333</v>
      </c>
      <c r="G6" s="21">
        <v>0.3333</v>
      </c>
      <c r="H6" s="21">
        <v>0.3334</v>
      </c>
    </row>
    <row r="7" spans="1:8">
      <c r="A7" s="7"/>
      <c r="B7" s="7"/>
      <c r="C7" s="22"/>
      <c r="D7" s="23"/>
      <c r="E7" s="9" t="s">
        <v>25</v>
      </c>
      <c r="F7" s="22">
        <f>F6*C6</f>
        <v>25451.03094187</v>
      </c>
      <c r="G7" s="22">
        <f>G6*C6</f>
        <v>25451.03094187</v>
      </c>
      <c r="H7" s="22">
        <f>H6*C6</f>
        <v>25458.6670147599</v>
      </c>
    </row>
    <row r="8" ht="21" customHeight="1" spans="1:8">
      <c r="A8" s="24" t="s">
        <v>10</v>
      </c>
      <c r="B8" s="25"/>
      <c r="C8" s="26">
        <f>C6</f>
        <v>76360.7288985</v>
      </c>
      <c r="D8" s="27">
        <f>D6</f>
        <v>1</v>
      </c>
      <c r="E8" s="28" t="s">
        <v>21</v>
      </c>
      <c r="F8" s="29">
        <f>F6</f>
        <v>0.3333</v>
      </c>
      <c r="G8" s="29">
        <f>F8+G6</f>
        <v>0.6666</v>
      </c>
      <c r="H8" s="29">
        <f>G8+H6</f>
        <v>1</v>
      </c>
    </row>
    <row r="9" ht="24" customHeight="1" spans="1:8">
      <c r="A9" s="25"/>
      <c r="B9" s="25"/>
      <c r="C9" s="26"/>
      <c r="D9" s="27"/>
      <c r="E9" s="28" t="s">
        <v>25</v>
      </c>
      <c r="F9" s="30">
        <f>F7</f>
        <v>25451.03094187</v>
      </c>
      <c r="G9" s="30">
        <f>F9+G7</f>
        <v>50902.0618837401</v>
      </c>
      <c r="H9" s="26">
        <f>G9+H7</f>
        <v>76360.7288985</v>
      </c>
    </row>
  </sheetData>
  <mergeCells count="8">
    <mergeCell ref="A3:H3"/>
    <mergeCell ref="A6:A7"/>
    <mergeCell ref="B6:B7"/>
    <mergeCell ref="C6:C7"/>
    <mergeCell ref="C8:C9"/>
    <mergeCell ref="D6:D7"/>
    <mergeCell ref="D8:D9"/>
    <mergeCell ref="A8:B9"/>
  </mergeCells>
  <pageMargins left="1.69236111111111" right="0.75" top="2.00763888888889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G25"/>
  <sheetViews>
    <sheetView showGridLines="0" workbookViewId="0">
      <selection activeCell="F21" sqref="F21"/>
    </sheetView>
  </sheetViews>
  <sheetFormatPr defaultColWidth="8.88888888888889" defaultRowHeight="13.8" outlineLevelCol="6"/>
  <cols>
    <col min="1" max="1" width="10.7777777777778" customWidth="1"/>
    <col min="2" max="2" width="66.6666666666667" customWidth="1"/>
    <col min="3" max="3" width="13.5555555555556" customWidth="1"/>
    <col min="5" max="5" width="12.1111111111111" customWidth="1"/>
    <col min="6" max="6" width="16.4444444444444" customWidth="1"/>
    <col min="7" max="7" width="14.4444444444444" customWidth="1"/>
  </cols>
  <sheetData>
    <row r="3" spans="1:7">
      <c r="A3" s="1" t="s">
        <v>26</v>
      </c>
      <c r="B3" s="2"/>
      <c r="C3" s="2"/>
      <c r="D3" s="2"/>
      <c r="E3" s="2"/>
      <c r="F3" s="2"/>
      <c r="G3" s="2"/>
    </row>
    <row r="4" spans="1:7">
      <c r="A4" s="3"/>
      <c r="B4" s="4"/>
      <c r="C4" s="4"/>
      <c r="D4" s="4"/>
      <c r="E4" s="4"/>
      <c r="F4" s="4"/>
      <c r="G4" s="5"/>
    </row>
    <row r="5" spans="1:7">
      <c r="A5" s="6" t="s">
        <v>11</v>
      </c>
      <c r="B5" s="1" t="s">
        <v>12</v>
      </c>
      <c r="C5" s="2"/>
      <c r="D5" s="2"/>
      <c r="E5" s="2"/>
      <c r="F5" s="2"/>
      <c r="G5" s="2"/>
    </row>
    <row r="6" spans="1:7">
      <c r="A6" s="3"/>
      <c r="B6" s="4"/>
      <c r="C6" s="4"/>
      <c r="D6" s="4"/>
      <c r="E6" s="4"/>
      <c r="F6" s="4"/>
      <c r="G6" s="5"/>
    </row>
    <row r="7" spans="1:7">
      <c r="A7" s="1" t="s">
        <v>27</v>
      </c>
      <c r="B7" s="2"/>
      <c r="C7" s="2"/>
      <c r="D7" s="2"/>
      <c r="E7" s="2"/>
      <c r="F7" s="2"/>
      <c r="G7" s="2"/>
    </row>
    <row r="8" spans="1:7">
      <c r="A8" s="3"/>
      <c r="B8" s="4"/>
      <c r="C8" s="4"/>
      <c r="D8" s="4"/>
      <c r="E8" s="4"/>
      <c r="F8" s="4"/>
      <c r="G8" s="5"/>
    </row>
    <row r="9" spans="1:7">
      <c r="A9" s="1" t="s">
        <v>28</v>
      </c>
      <c r="B9" s="2"/>
      <c r="C9" s="1" t="s">
        <v>29</v>
      </c>
      <c r="D9" s="1" t="s">
        <v>4</v>
      </c>
      <c r="E9" s="1" t="s">
        <v>30</v>
      </c>
      <c r="F9" s="1" t="s">
        <v>9</v>
      </c>
      <c r="G9" s="1" t="s">
        <v>10</v>
      </c>
    </row>
    <row r="10" ht="20.4" spans="1:7">
      <c r="A10" s="7" t="s">
        <v>31</v>
      </c>
      <c r="B10" s="8" t="s">
        <v>32</v>
      </c>
      <c r="C10" s="9" t="s">
        <v>33</v>
      </c>
      <c r="D10" s="9" t="s">
        <v>34</v>
      </c>
      <c r="E10" s="10">
        <v>1</v>
      </c>
      <c r="F10" s="11">
        <v>85.16</v>
      </c>
      <c r="G10" s="11">
        <f>E10*F10</f>
        <v>85.16</v>
      </c>
    </row>
    <row r="11" spans="1:7">
      <c r="A11" s="7" t="s">
        <v>35</v>
      </c>
      <c r="B11" s="8" t="s">
        <v>36</v>
      </c>
      <c r="C11" s="9" t="s">
        <v>33</v>
      </c>
      <c r="D11" s="9" t="s">
        <v>34</v>
      </c>
      <c r="E11" s="10">
        <v>8</v>
      </c>
      <c r="F11" s="11">
        <v>4.35</v>
      </c>
      <c r="G11" s="11">
        <f>E11*F11</f>
        <v>34.8</v>
      </c>
    </row>
    <row r="12" spans="1:7">
      <c r="A12" s="7" t="s">
        <v>37</v>
      </c>
      <c r="B12" s="8" t="s">
        <v>38</v>
      </c>
      <c r="C12" s="9" t="s">
        <v>33</v>
      </c>
      <c r="D12" s="9" t="s">
        <v>39</v>
      </c>
      <c r="E12" s="10">
        <v>3</v>
      </c>
      <c r="F12" s="11">
        <v>147.75</v>
      </c>
      <c r="G12" s="11">
        <f>E12*F12</f>
        <v>443.25</v>
      </c>
    </row>
    <row r="13" spans="1:7">
      <c r="A13" s="7" t="s">
        <v>40</v>
      </c>
      <c r="B13" s="8" t="s">
        <v>41</v>
      </c>
      <c r="C13" s="9" t="s">
        <v>33</v>
      </c>
      <c r="D13" s="9" t="s">
        <v>4</v>
      </c>
      <c r="E13" s="10">
        <v>1</v>
      </c>
      <c r="F13" s="11">
        <v>104.921</v>
      </c>
      <c r="G13" s="11">
        <f>E13*F13</f>
        <v>104.921</v>
      </c>
    </row>
    <row r="14" spans="1:7">
      <c r="A14" s="7" t="s">
        <v>42</v>
      </c>
      <c r="B14" s="8" t="s">
        <v>43</v>
      </c>
      <c r="C14" s="9" t="s">
        <v>44</v>
      </c>
      <c r="D14" s="9" t="s">
        <v>45</v>
      </c>
      <c r="E14" s="10">
        <v>50</v>
      </c>
      <c r="F14" s="11">
        <v>66</v>
      </c>
      <c r="G14" s="11">
        <f>E14*F14</f>
        <v>3300</v>
      </c>
    </row>
    <row r="15" spans="6:7">
      <c r="F15" s="1" t="s">
        <v>46</v>
      </c>
      <c r="G15" s="12">
        <f>SUM(G10:G14)</f>
        <v>3968.131</v>
      </c>
    </row>
    <row r="16" spans="6:7">
      <c r="F16" s="1" t="s">
        <v>20</v>
      </c>
      <c r="G16" s="12">
        <f>G15</f>
        <v>3968.131</v>
      </c>
    </row>
    <row r="22" spans="7:7">
      <c r="G22" s="13"/>
    </row>
    <row r="23" spans="7:7">
      <c r="G23" s="14"/>
    </row>
    <row r="25" spans="7:7">
      <c r="G25" s="13"/>
    </row>
  </sheetData>
  <mergeCells count="7">
    <mergeCell ref="A3:G3"/>
    <mergeCell ref="A4:G4"/>
    <mergeCell ref="B5:G5"/>
    <mergeCell ref="A6:G6"/>
    <mergeCell ref="A7:G7"/>
    <mergeCell ref="A8:G8"/>
    <mergeCell ref="A9:B9"/>
  </mergeCells>
  <pageMargins left="0.75" right="0.75" top="1.92847222222222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PLANILHA</vt:lpstr>
      <vt:lpstr>CRONOGRAMA</vt:lpstr>
      <vt:lpstr>COMPOSIÇÃO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alyso</dc:creator>
  <cp:lastModifiedBy>alyso</cp:lastModifiedBy>
  <dcterms:created xsi:type="dcterms:W3CDTF">2024-09-18T12:10:37Z</dcterms:created>
  <dcterms:modified xsi:type="dcterms:W3CDTF">2024-09-18T15:20:15Z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909F1DD506D5490CA2F24093441B7DDC_11</vt:lpwstr>
  </property>
  <property fmtid="{D5CDD505-2E9C-101B-9397-08002B2CF9AE}" pid="3" name="KSOProductBuildVer">
    <vt:lpwstr>1046-12.2.0.17562</vt:lpwstr>
  </property>
</Properties>
</file>