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E41E5DE-82F7-4F25-BA62-2871F258807B}" xr6:coauthVersionLast="47" xr6:coauthVersionMax="47" xr10:uidLastSave="{00000000-0000-0000-0000-000000000000}"/>
  <bookViews>
    <workbookView xWindow="-120" yWindow="-120" windowWidth="20730" windowHeight="11160" activeTab="3" xr2:uid="{3636B57B-F471-491F-B90A-6D7FD0967AC8}"/>
  </bookViews>
  <sheets>
    <sheet name="BM 01" sheetId="2" r:id="rId1"/>
    <sheet name="Memória 01" sheetId="3" r:id="rId2"/>
    <sheet name="BM 02" sheetId="4" r:id="rId3"/>
    <sheet name="Memória 02" sheetId="5" r:id="rId4"/>
    <sheet name="Planilha1" sheetId="1" r:id="rId5"/>
  </sheets>
  <externalReferences>
    <externalReference r:id="rId6"/>
    <externalReference r:id="rId7"/>
  </externalReferences>
  <definedNames>
    <definedName name="ADITIVO">OFFSET([1]Lista!$E$2,0,0,COUNTA([1]Lista!$E$2:$E$101),1)</definedName>
    <definedName name="_xlnm.Print_Area" localSheetId="0">'BM 01'!$B$2:$K$229</definedName>
    <definedName name="_xlnm.Print_Area" localSheetId="2">'BM 02'!$B$2:$K$229</definedName>
    <definedName name="_xlnm.Print_Area" localSheetId="1">'Memória 01'!$A$1:$J$229</definedName>
    <definedName name="_xlnm.Print_Area" localSheetId="3">'Memória 02'!$A$1:$J$229</definedName>
    <definedName name="MODALIDADE">OFFSET([1]Lista!$D$2,0,0,COUNTA([1]Lista!$D$2:$D$101),1)</definedName>
    <definedName name="MUNICÍPIO">OFFSET([1]Lista!$A$2,0,0,COUNTA([1]Lista!$A$2:$A$1000),1)</definedName>
    <definedName name="PROGRAMA_BDMG">OFFSET([1]Lista!$B$2,0,0,COUNTA([1]Lista!$B$2:$B$101),1)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5" l="1"/>
  <c r="L42" i="5"/>
  <c r="K42" i="5" s="1"/>
  <c r="M40" i="5"/>
  <c r="K40" i="5" s="1"/>
  <c r="L40" i="5"/>
  <c r="K36" i="5"/>
  <c r="K37" i="5" s="1"/>
  <c r="K35" i="5"/>
  <c r="K34" i="5"/>
  <c r="B18" i="5"/>
  <c r="B13" i="5"/>
  <c r="I228" i="4"/>
  <c r="H228" i="4"/>
  <c r="K228" i="4" s="1"/>
  <c r="G228" i="4"/>
  <c r="J228" i="4" s="1"/>
  <c r="I227" i="4"/>
  <c r="H227" i="4"/>
  <c r="K227" i="4" s="1"/>
  <c r="G227" i="4"/>
  <c r="J227" i="4" s="1"/>
  <c r="J226" i="4"/>
  <c r="I226" i="4"/>
  <c r="G226" i="4"/>
  <c r="H226" i="4" s="1"/>
  <c r="K226" i="4" s="1"/>
  <c r="I225" i="4"/>
  <c r="G225" i="4"/>
  <c r="I224" i="4"/>
  <c r="H224" i="4"/>
  <c r="K224" i="4" s="1"/>
  <c r="G224" i="4"/>
  <c r="J224" i="4" s="1"/>
  <c r="I223" i="4"/>
  <c r="J222" i="4"/>
  <c r="I222" i="4"/>
  <c r="H222" i="4"/>
  <c r="K222" i="4" s="1"/>
  <c r="G222" i="4"/>
  <c r="I221" i="4"/>
  <c r="G221" i="4"/>
  <c r="H221" i="4" s="1"/>
  <c r="K221" i="4" s="1"/>
  <c r="J220" i="4"/>
  <c r="I220" i="4"/>
  <c r="G220" i="4"/>
  <c r="H220" i="4" s="1"/>
  <c r="K220" i="4" s="1"/>
  <c r="I219" i="4"/>
  <c r="G219" i="4"/>
  <c r="J218" i="4"/>
  <c r="I218" i="4"/>
  <c r="H218" i="4"/>
  <c r="K218" i="4" s="1"/>
  <c r="G218" i="4"/>
  <c r="I217" i="4"/>
  <c r="I216" i="4" s="1"/>
  <c r="G217" i="4"/>
  <c r="H217" i="4" s="1"/>
  <c r="K217" i="4" s="1"/>
  <c r="J215" i="4"/>
  <c r="I215" i="4"/>
  <c r="I212" i="4" s="1"/>
  <c r="G215" i="4"/>
  <c r="H215" i="4" s="1"/>
  <c r="K215" i="4" s="1"/>
  <c r="J214" i="4"/>
  <c r="I214" i="4"/>
  <c r="G214" i="4"/>
  <c r="H214" i="4" s="1"/>
  <c r="K214" i="4" s="1"/>
  <c r="I213" i="4"/>
  <c r="G213" i="4"/>
  <c r="I211" i="4"/>
  <c r="G211" i="4"/>
  <c r="J210" i="4"/>
  <c r="I210" i="4"/>
  <c r="H210" i="4"/>
  <c r="K210" i="4" s="1"/>
  <c r="G210" i="4"/>
  <c r="J209" i="4"/>
  <c r="I209" i="4"/>
  <c r="I206" i="4" s="1"/>
  <c r="G209" i="4"/>
  <c r="H209" i="4" s="1"/>
  <c r="K209" i="4" s="1"/>
  <c r="J208" i="4"/>
  <c r="I208" i="4"/>
  <c r="G208" i="4"/>
  <c r="H208" i="4" s="1"/>
  <c r="K208" i="4" s="1"/>
  <c r="I207" i="4"/>
  <c r="G207" i="4"/>
  <c r="I205" i="4"/>
  <c r="G205" i="4"/>
  <c r="J204" i="4"/>
  <c r="I204" i="4"/>
  <c r="H204" i="4"/>
  <c r="K204" i="4" s="1"/>
  <c r="G204" i="4"/>
  <c r="J203" i="4"/>
  <c r="I203" i="4"/>
  <c r="I201" i="4" s="1"/>
  <c r="G203" i="4"/>
  <c r="H203" i="4" s="1"/>
  <c r="K203" i="4" s="1"/>
  <c r="J202" i="4"/>
  <c r="I202" i="4"/>
  <c r="G202" i="4"/>
  <c r="H202" i="4" s="1"/>
  <c r="K202" i="4" s="1"/>
  <c r="J200" i="4"/>
  <c r="I200" i="4"/>
  <c r="G200" i="4"/>
  <c r="H200" i="4" s="1"/>
  <c r="K200" i="4" s="1"/>
  <c r="I199" i="4"/>
  <c r="G199" i="4"/>
  <c r="J198" i="4"/>
  <c r="I198" i="4"/>
  <c r="H198" i="4"/>
  <c r="K198" i="4" s="1"/>
  <c r="G198" i="4"/>
  <c r="J197" i="4"/>
  <c r="I197" i="4"/>
  <c r="G197" i="4"/>
  <c r="H197" i="4" s="1"/>
  <c r="K197" i="4" s="1"/>
  <c r="J196" i="4"/>
  <c r="I196" i="4"/>
  <c r="G196" i="4"/>
  <c r="H196" i="4" s="1"/>
  <c r="K196" i="4" s="1"/>
  <c r="I195" i="4"/>
  <c r="G195" i="4"/>
  <c r="J194" i="4"/>
  <c r="I194" i="4"/>
  <c r="H194" i="4"/>
  <c r="K194" i="4" s="1"/>
  <c r="G194" i="4"/>
  <c r="J193" i="4"/>
  <c r="I193" i="4"/>
  <c r="I192" i="4" s="1"/>
  <c r="G193" i="4"/>
  <c r="H193" i="4" s="1"/>
  <c r="K193" i="4" s="1"/>
  <c r="J191" i="4"/>
  <c r="I191" i="4"/>
  <c r="G191" i="4"/>
  <c r="H191" i="4" s="1"/>
  <c r="K191" i="4" s="1"/>
  <c r="J190" i="4"/>
  <c r="I190" i="4"/>
  <c r="G190" i="4"/>
  <c r="H190" i="4" s="1"/>
  <c r="K190" i="4" s="1"/>
  <c r="I189" i="4"/>
  <c r="G189" i="4"/>
  <c r="J188" i="4"/>
  <c r="I188" i="4"/>
  <c r="H188" i="4"/>
  <c r="K188" i="4" s="1"/>
  <c r="G188" i="4"/>
  <c r="J187" i="4"/>
  <c r="I187" i="4"/>
  <c r="G187" i="4"/>
  <c r="H187" i="4" s="1"/>
  <c r="K187" i="4" s="1"/>
  <c r="J186" i="4"/>
  <c r="I186" i="4"/>
  <c r="G186" i="4"/>
  <c r="H186" i="4" s="1"/>
  <c r="K186" i="4" s="1"/>
  <c r="I185" i="4"/>
  <c r="G185" i="4"/>
  <c r="J184" i="4"/>
  <c r="I184" i="4"/>
  <c r="H184" i="4"/>
  <c r="K184" i="4" s="1"/>
  <c r="G184" i="4"/>
  <c r="J183" i="4"/>
  <c r="I183" i="4"/>
  <c r="G183" i="4"/>
  <c r="H183" i="4" s="1"/>
  <c r="K183" i="4" s="1"/>
  <c r="J182" i="4"/>
  <c r="I182" i="4"/>
  <c r="G182" i="4"/>
  <c r="H182" i="4" s="1"/>
  <c r="K182" i="4" s="1"/>
  <c r="I181" i="4"/>
  <c r="G181" i="4"/>
  <c r="J180" i="4"/>
  <c r="I180" i="4"/>
  <c r="H180" i="4"/>
  <c r="K180" i="4" s="1"/>
  <c r="G180" i="4"/>
  <c r="J179" i="4"/>
  <c r="I179" i="4"/>
  <c r="G179" i="4"/>
  <c r="H179" i="4" s="1"/>
  <c r="K179" i="4" s="1"/>
  <c r="J178" i="4"/>
  <c r="I178" i="4"/>
  <c r="G178" i="4"/>
  <c r="H178" i="4" s="1"/>
  <c r="K178" i="4" s="1"/>
  <c r="J176" i="4"/>
  <c r="I176" i="4"/>
  <c r="G176" i="4"/>
  <c r="H176" i="4" s="1"/>
  <c r="K176" i="4" s="1"/>
  <c r="I175" i="4"/>
  <c r="G175" i="4"/>
  <c r="I174" i="4"/>
  <c r="H174" i="4"/>
  <c r="K174" i="4" s="1"/>
  <c r="G174" i="4"/>
  <c r="J174" i="4" s="1"/>
  <c r="J173" i="4"/>
  <c r="I173" i="4"/>
  <c r="G173" i="4"/>
  <c r="H173" i="4" s="1"/>
  <c r="K173" i="4" s="1"/>
  <c r="J172" i="4"/>
  <c r="I172" i="4"/>
  <c r="G172" i="4"/>
  <c r="H172" i="4" s="1"/>
  <c r="K172" i="4" s="1"/>
  <c r="I171" i="4"/>
  <c r="G171" i="4"/>
  <c r="I170" i="4"/>
  <c r="H170" i="4"/>
  <c r="K170" i="4" s="1"/>
  <c r="G170" i="4"/>
  <c r="J170" i="4" s="1"/>
  <c r="J169" i="4"/>
  <c r="I169" i="4"/>
  <c r="G169" i="4"/>
  <c r="H169" i="4" s="1"/>
  <c r="K169" i="4" s="1"/>
  <c r="J168" i="4"/>
  <c r="I168" i="4"/>
  <c r="G168" i="4"/>
  <c r="H168" i="4" s="1"/>
  <c r="K168" i="4" s="1"/>
  <c r="I167" i="4"/>
  <c r="G167" i="4"/>
  <c r="I166" i="4"/>
  <c r="H166" i="4"/>
  <c r="K166" i="4" s="1"/>
  <c r="G166" i="4"/>
  <c r="J166" i="4" s="1"/>
  <c r="J165" i="4"/>
  <c r="I165" i="4"/>
  <c r="H165" i="4"/>
  <c r="K165" i="4" s="1"/>
  <c r="G165" i="4"/>
  <c r="J164" i="4"/>
  <c r="I164" i="4"/>
  <c r="G164" i="4"/>
  <c r="H164" i="4" s="1"/>
  <c r="K164" i="4" s="1"/>
  <c r="I163" i="4"/>
  <c r="G163" i="4"/>
  <c r="I162" i="4"/>
  <c r="H162" i="4"/>
  <c r="K162" i="4" s="1"/>
  <c r="G162" i="4"/>
  <c r="J162" i="4" s="1"/>
  <c r="J161" i="4"/>
  <c r="I161" i="4"/>
  <c r="H161" i="4"/>
  <c r="K161" i="4" s="1"/>
  <c r="G161" i="4"/>
  <c r="J160" i="4"/>
  <c r="I160" i="4"/>
  <c r="G160" i="4"/>
  <c r="H160" i="4" s="1"/>
  <c r="K160" i="4" s="1"/>
  <c r="I159" i="4"/>
  <c r="G159" i="4"/>
  <c r="I158" i="4"/>
  <c r="H158" i="4"/>
  <c r="K158" i="4" s="1"/>
  <c r="G158" i="4"/>
  <c r="J158" i="4" s="1"/>
  <c r="J157" i="4"/>
  <c r="I157" i="4"/>
  <c r="G157" i="4"/>
  <c r="H157" i="4" s="1"/>
  <c r="K157" i="4" s="1"/>
  <c r="J155" i="4"/>
  <c r="I154" i="4"/>
  <c r="H154" i="4"/>
  <c r="K154" i="4" s="1"/>
  <c r="G154" i="4"/>
  <c r="J154" i="4" s="1"/>
  <c r="J153" i="4"/>
  <c r="I153" i="4"/>
  <c r="G153" i="4"/>
  <c r="H153" i="4" s="1"/>
  <c r="K153" i="4" s="1"/>
  <c r="J152" i="4"/>
  <c r="I152" i="4"/>
  <c r="G152" i="4"/>
  <c r="H152" i="4" s="1"/>
  <c r="K152" i="4" s="1"/>
  <c r="I151" i="4"/>
  <c r="G151" i="4"/>
  <c r="I150" i="4"/>
  <c r="H150" i="4"/>
  <c r="K150" i="4" s="1"/>
  <c r="G150" i="4"/>
  <c r="J150" i="4" s="1"/>
  <c r="J149" i="4"/>
  <c r="I149" i="4"/>
  <c r="H149" i="4"/>
  <c r="K149" i="4" s="1"/>
  <c r="G149" i="4"/>
  <c r="J148" i="4"/>
  <c r="I148" i="4"/>
  <c r="G148" i="4"/>
  <c r="H148" i="4" s="1"/>
  <c r="K148" i="4" s="1"/>
  <c r="I147" i="4"/>
  <c r="G147" i="4"/>
  <c r="I146" i="4"/>
  <c r="H146" i="4"/>
  <c r="K146" i="4" s="1"/>
  <c r="G146" i="4"/>
  <c r="J146" i="4" s="1"/>
  <c r="J145" i="4"/>
  <c r="I145" i="4"/>
  <c r="H145" i="4"/>
  <c r="K145" i="4" s="1"/>
  <c r="G145" i="4"/>
  <c r="J144" i="4"/>
  <c r="J143" i="4" s="1"/>
  <c r="I144" i="4"/>
  <c r="I143" i="4" s="1"/>
  <c r="G144" i="4"/>
  <c r="H144" i="4" s="1"/>
  <c r="K144" i="4" s="1"/>
  <c r="K143" i="4" s="1"/>
  <c r="J142" i="4"/>
  <c r="I142" i="4"/>
  <c r="G142" i="4"/>
  <c r="H142" i="4" s="1"/>
  <c r="K142" i="4" s="1"/>
  <c r="I141" i="4"/>
  <c r="G141" i="4"/>
  <c r="I140" i="4"/>
  <c r="H140" i="4"/>
  <c r="K140" i="4" s="1"/>
  <c r="G140" i="4"/>
  <c r="J140" i="4" s="1"/>
  <c r="J139" i="4"/>
  <c r="I139" i="4"/>
  <c r="I135" i="4" s="1"/>
  <c r="G139" i="4"/>
  <c r="H139" i="4" s="1"/>
  <c r="K139" i="4" s="1"/>
  <c r="J138" i="4"/>
  <c r="I138" i="4"/>
  <c r="G138" i="4"/>
  <c r="H138" i="4" s="1"/>
  <c r="K138" i="4" s="1"/>
  <c r="I137" i="4"/>
  <c r="G137" i="4"/>
  <c r="I136" i="4"/>
  <c r="H136" i="4"/>
  <c r="K136" i="4" s="1"/>
  <c r="G136" i="4"/>
  <c r="J136" i="4" s="1"/>
  <c r="I134" i="4"/>
  <c r="H134" i="4"/>
  <c r="K134" i="4" s="1"/>
  <c r="G134" i="4"/>
  <c r="J134" i="4" s="1"/>
  <c r="J133" i="4"/>
  <c r="I133" i="4"/>
  <c r="I130" i="4" s="1"/>
  <c r="G133" i="4"/>
  <c r="H133" i="4" s="1"/>
  <c r="K133" i="4" s="1"/>
  <c r="J132" i="4"/>
  <c r="I132" i="4"/>
  <c r="G132" i="4"/>
  <c r="H132" i="4" s="1"/>
  <c r="K132" i="4" s="1"/>
  <c r="I131" i="4"/>
  <c r="G131" i="4"/>
  <c r="I129" i="4"/>
  <c r="G129" i="4"/>
  <c r="I128" i="4"/>
  <c r="H128" i="4"/>
  <c r="K128" i="4" s="1"/>
  <c r="G128" i="4"/>
  <c r="J128" i="4" s="1"/>
  <c r="J127" i="4"/>
  <c r="I127" i="4"/>
  <c r="G127" i="4"/>
  <c r="H127" i="4" s="1"/>
  <c r="K127" i="4" s="1"/>
  <c r="I126" i="4"/>
  <c r="G126" i="4"/>
  <c r="H126" i="4" s="1"/>
  <c r="K126" i="4" s="1"/>
  <c r="I125" i="4"/>
  <c r="G125" i="4"/>
  <c r="J125" i="4" s="1"/>
  <c r="I124" i="4"/>
  <c r="H124" i="4"/>
  <c r="K124" i="4" s="1"/>
  <c r="G124" i="4"/>
  <c r="J124" i="4" s="1"/>
  <c r="J123" i="4"/>
  <c r="I123" i="4"/>
  <c r="G123" i="4"/>
  <c r="H123" i="4" s="1"/>
  <c r="K123" i="4" s="1"/>
  <c r="J122" i="4"/>
  <c r="I122" i="4"/>
  <c r="G122" i="4"/>
  <c r="H122" i="4" s="1"/>
  <c r="K122" i="4" s="1"/>
  <c r="I121" i="4"/>
  <c r="H121" i="4"/>
  <c r="K121" i="4" s="1"/>
  <c r="G121" i="4"/>
  <c r="J121" i="4" s="1"/>
  <c r="I120" i="4"/>
  <c r="H120" i="4"/>
  <c r="K120" i="4" s="1"/>
  <c r="G120" i="4"/>
  <c r="J120" i="4" s="1"/>
  <c r="J119" i="4"/>
  <c r="I119" i="4"/>
  <c r="G119" i="4"/>
  <c r="H119" i="4" s="1"/>
  <c r="K119" i="4" s="1"/>
  <c r="K118" i="4"/>
  <c r="I118" i="4"/>
  <c r="G118" i="4"/>
  <c r="H118" i="4" s="1"/>
  <c r="I117" i="4"/>
  <c r="G117" i="4"/>
  <c r="J117" i="4" s="1"/>
  <c r="I116" i="4"/>
  <c r="H116" i="4"/>
  <c r="K116" i="4" s="1"/>
  <c r="G116" i="4"/>
  <c r="J116" i="4" s="1"/>
  <c r="J115" i="4"/>
  <c r="I115" i="4"/>
  <c r="I108" i="4" s="1"/>
  <c r="G115" i="4"/>
  <c r="H115" i="4" s="1"/>
  <c r="K115" i="4" s="1"/>
  <c r="J114" i="4"/>
  <c r="I114" i="4"/>
  <c r="G114" i="4"/>
  <c r="H114" i="4" s="1"/>
  <c r="K114" i="4" s="1"/>
  <c r="I113" i="4"/>
  <c r="H113" i="4"/>
  <c r="K113" i="4" s="1"/>
  <c r="G113" i="4"/>
  <c r="J113" i="4" s="1"/>
  <c r="I112" i="4"/>
  <c r="H112" i="4"/>
  <c r="K112" i="4" s="1"/>
  <c r="G112" i="4"/>
  <c r="J112" i="4" s="1"/>
  <c r="J111" i="4"/>
  <c r="I111" i="4"/>
  <c r="G111" i="4"/>
  <c r="H111" i="4" s="1"/>
  <c r="K111" i="4" s="1"/>
  <c r="K110" i="4"/>
  <c r="I110" i="4"/>
  <c r="G110" i="4"/>
  <c r="H110" i="4" s="1"/>
  <c r="I109" i="4"/>
  <c r="G109" i="4"/>
  <c r="I107" i="4"/>
  <c r="G107" i="4"/>
  <c r="I106" i="4"/>
  <c r="J104" i="4"/>
  <c r="I104" i="4"/>
  <c r="G104" i="4"/>
  <c r="H104" i="4" s="1"/>
  <c r="K104" i="4" s="1"/>
  <c r="I103" i="4"/>
  <c r="G103" i="4"/>
  <c r="I102" i="4"/>
  <c r="H102" i="4"/>
  <c r="K102" i="4" s="1"/>
  <c r="G102" i="4"/>
  <c r="J102" i="4" s="1"/>
  <c r="I101" i="4"/>
  <c r="I100" i="4"/>
  <c r="H100" i="4"/>
  <c r="K100" i="4" s="1"/>
  <c r="G100" i="4"/>
  <c r="J100" i="4" s="1"/>
  <c r="J99" i="4"/>
  <c r="I99" i="4"/>
  <c r="I96" i="4" s="1"/>
  <c r="H99" i="4"/>
  <c r="K99" i="4" s="1"/>
  <c r="G99" i="4"/>
  <c r="J98" i="4"/>
  <c r="I98" i="4"/>
  <c r="G98" i="4"/>
  <c r="H98" i="4" s="1"/>
  <c r="K98" i="4" s="1"/>
  <c r="I97" i="4"/>
  <c r="G97" i="4"/>
  <c r="I95" i="4"/>
  <c r="G95" i="4"/>
  <c r="I94" i="4"/>
  <c r="H94" i="4"/>
  <c r="K94" i="4" s="1"/>
  <c r="G94" i="4"/>
  <c r="J94" i="4" s="1"/>
  <c r="J93" i="4"/>
  <c r="I93" i="4"/>
  <c r="H93" i="4"/>
  <c r="K93" i="4" s="1"/>
  <c r="G93" i="4"/>
  <c r="J92" i="4"/>
  <c r="I92" i="4"/>
  <c r="G92" i="4"/>
  <c r="H92" i="4" s="1"/>
  <c r="K92" i="4" s="1"/>
  <c r="I91" i="4"/>
  <c r="G91" i="4"/>
  <c r="I90" i="4"/>
  <c r="H90" i="4"/>
  <c r="K90" i="4" s="1"/>
  <c r="G90" i="4"/>
  <c r="J90" i="4" s="1"/>
  <c r="J89" i="4"/>
  <c r="I89" i="4"/>
  <c r="H89" i="4"/>
  <c r="K89" i="4" s="1"/>
  <c r="G89" i="4"/>
  <c r="J88" i="4"/>
  <c r="I88" i="4"/>
  <c r="I87" i="4" s="1"/>
  <c r="I86" i="4" s="1"/>
  <c r="G88" i="4"/>
  <c r="H88" i="4" s="1"/>
  <c r="K88" i="4" s="1"/>
  <c r="K87" i="4"/>
  <c r="I85" i="4"/>
  <c r="G85" i="4"/>
  <c r="H85" i="4" s="1"/>
  <c r="I84" i="4"/>
  <c r="I83" i="4"/>
  <c r="G83" i="4"/>
  <c r="I82" i="4"/>
  <c r="H82" i="4"/>
  <c r="K82" i="4" s="1"/>
  <c r="G82" i="4"/>
  <c r="J82" i="4" s="1"/>
  <c r="J81" i="4"/>
  <c r="I81" i="4"/>
  <c r="H81" i="4"/>
  <c r="K81" i="4" s="1"/>
  <c r="G81" i="4"/>
  <c r="J80" i="4"/>
  <c r="I80" i="4"/>
  <c r="G80" i="4"/>
  <c r="H80" i="4" s="1"/>
  <c r="K80" i="4" s="1"/>
  <c r="I79" i="4"/>
  <c r="G79" i="4"/>
  <c r="I78" i="4"/>
  <c r="H78" i="4"/>
  <c r="K78" i="4" s="1"/>
  <c r="G78" i="4"/>
  <c r="J78" i="4" s="1"/>
  <c r="I77" i="4"/>
  <c r="I76" i="4"/>
  <c r="H76" i="4"/>
  <c r="K76" i="4" s="1"/>
  <c r="G76" i="4"/>
  <c r="J76" i="4" s="1"/>
  <c r="J75" i="4"/>
  <c r="I75" i="4"/>
  <c r="H75" i="4"/>
  <c r="K75" i="4" s="1"/>
  <c r="G75" i="4"/>
  <c r="J74" i="4"/>
  <c r="I74" i="4"/>
  <c r="G74" i="4"/>
  <c r="H74" i="4" s="1"/>
  <c r="K74" i="4" s="1"/>
  <c r="I73" i="4"/>
  <c r="G73" i="4"/>
  <c r="I72" i="4"/>
  <c r="H72" i="4"/>
  <c r="K72" i="4" s="1"/>
  <c r="G72" i="4"/>
  <c r="J72" i="4" s="1"/>
  <c r="J71" i="4"/>
  <c r="I71" i="4"/>
  <c r="I68" i="4" s="1"/>
  <c r="H71" i="4"/>
  <c r="K71" i="4" s="1"/>
  <c r="G71" i="4"/>
  <c r="J70" i="4"/>
  <c r="I70" i="4"/>
  <c r="G70" i="4"/>
  <c r="H70" i="4" s="1"/>
  <c r="K70" i="4" s="1"/>
  <c r="I69" i="4"/>
  <c r="G69" i="4"/>
  <c r="I67" i="4"/>
  <c r="G67" i="4"/>
  <c r="I66" i="4"/>
  <c r="H66" i="4"/>
  <c r="K66" i="4" s="1"/>
  <c r="G66" i="4"/>
  <c r="J66" i="4" s="1"/>
  <c r="J65" i="4"/>
  <c r="I65" i="4"/>
  <c r="I57" i="4" s="1"/>
  <c r="I56" i="4" s="1"/>
  <c r="H65" i="4"/>
  <c r="K65" i="4" s="1"/>
  <c r="G65" i="4"/>
  <c r="J64" i="4"/>
  <c r="I64" i="4"/>
  <c r="G64" i="4"/>
  <c r="H64" i="4" s="1"/>
  <c r="K64" i="4" s="1"/>
  <c r="I63" i="4"/>
  <c r="G63" i="4"/>
  <c r="I62" i="4"/>
  <c r="H62" i="4"/>
  <c r="K62" i="4" s="1"/>
  <c r="G62" i="4"/>
  <c r="J62" i="4" s="1"/>
  <c r="J61" i="4"/>
  <c r="I61" i="4"/>
  <c r="H61" i="4"/>
  <c r="K61" i="4" s="1"/>
  <c r="G61" i="4"/>
  <c r="J60" i="4"/>
  <c r="I60" i="4"/>
  <c r="G60" i="4"/>
  <c r="H60" i="4" s="1"/>
  <c r="K60" i="4" s="1"/>
  <c r="I59" i="4"/>
  <c r="G59" i="4"/>
  <c r="I58" i="4"/>
  <c r="H58" i="4"/>
  <c r="K58" i="4" s="1"/>
  <c r="G58" i="4"/>
  <c r="J58" i="4" s="1"/>
  <c r="I55" i="4"/>
  <c r="G55" i="4"/>
  <c r="I54" i="4"/>
  <c r="H54" i="4"/>
  <c r="K54" i="4" s="1"/>
  <c r="G54" i="4"/>
  <c r="J54" i="4" s="1"/>
  <c r="J53" i="4"/>
  <c r="I53" i="4"/>
  <c r="I52" i="4" s="1"/>
  <c r="H53" i="4"/>
  <c r="K53" i="4" s="1"/>
  <c r="G53" i="4"/>
  <c r="J51" i="4"/>
  <c r="I51" i="4"/>
  <c r="I50" i="4" s="1"/>
  <c r="H51" i="4"/>
  <c r="K51" i="4" s="1"/>
  <c r="K50" i="4" s="1"/>
  <c r="G51" i="4"/>
  <c r="J50" i="4"/>
  <c r="J49" i="4"/>
  <c r="I49" i="4"/>
  <c r="H49" i="4"/>
  <c r="K49" i="4" s="1"/>
  <c r="K48" i="4" s="1"/>
  <c r="G49" i="4"/>
  <c r="J48" i="4"/>
  <c r="J47" i="4"/>
  <c r="I47" i="4"/>
  <c r="I39" i="4" s="1"/>
  <c r="I32" i="4" s="1"/>
  <c r="H47" i="4"/>
  <c r="K47" i="4" s="1"/>
  <c r="G47" i="4"/>
  <c r="J46" i="4"/>
  <c r="I46" i="4"/>
  <c r="G46" i="4"/>
  <c r="H46" i="4" s="1"/>
  <c r="K46" i="4" s="1"/>
  <c r="I45" i="4"/>
  <c r="G45" i="4"/>
  <c r="I44" i="4"/>
  <c r="H44" i="4"/>
  <c r="K44" i="4" s="1"/>
  <c r="G44" i="4"/>
  <c r="J44" i="4" s="1"/>
  <c r="J43" i="4"/>
  <c r="I43" i="4"/>
  <c r="H43" i="4"/>
  <c r="K43" i="4" s="1"/>
  <c r="G43" i="4"/>
  <c r="J42" i="4"/>
  <c r="I42" i="4"/>
  <c r="G42" i="4"/>
  <c r="H42" i="4" s="1"/>
  <c r="K42" i="4" s="1"/>
  <c r="I41" i="4"/>
  <c r="G41" i="4"/>
  <c r="I40" i="4"/>
  <c r="H40" i="4"/>
  <c r="K40" i="4" s="1"/>
  <c r="G40" i="4"/>
  <c r="J40" i="4" s="1"/>
  <c r="I38" i="4"/>
  <c r="H38" i="4"/>
  <c r="K38" i="4" s="1"/>
  <c r="G38" i="4"/>
  <c r="J38" i="4" s="1"/>
  <c r="J37" i="4"/>
  <c r="I37" i="4"/>
  <c r="H37" i="4"/>
  <c r="K37" i="4" s="1"/>
  <c r="G37" i="4"/>
  <c r="J36" i="4"/>
  <c r="I36" i="4"/>
  <c r="G36" i="4"/>
  <c r="H36" i="4" s="1"/>
  <c r="K36" i="4" s="1"/>
  <c r="I35" i="4"/>
  <c r="G35" i="4"/>
  <c r="I34" i="4"/>
  <c r="H34" i="4"/>
  <c r="K34" i="4" s="1"/>
  <c r="G34" i="4"/>
  <c r="J34" i="4" s="1"/>
  <c r="I33" i="4"/>
  <c r="C33" i="4"/>
  <c r="I31" i="4"/>
  <c r="H31" i="4"/>
  <c r="K31" i="4" s="1"/>
  <c r="G31" i="4"/>
  <c r="J31" i="4" s="1"/>
  <c r="J30" i="4"/>
  <c r="I30" i="4"/>
  <c r="H30" i="4"/>
  <c r="K30" i="4" s="1"/>
  <c r="G30" i="4"/>
  <c r="J29" i="4"/>
  <c r="I29" i="4"/>
  <c r="G29" i="4"/>
  <c r="H29" i="4" s="1"/>
  <c r="K29" i="4" s="1"/>
  <c r="I28" i="4"/>
  <c r="G28" i="4"/>
  <c r="I27" i="4"/>
  <c r="H27" i="4"/>
  <c r="K27" i="4" s="1"/>
  <c r="G27" i="4"/>
  <c r="J27" i="4" s="1"/>
  <c r="J26" i="4"/>
  <c r="I26" i="4"/>
  <c r="I25" i="4" s="1"/>
  <c r="H26" i="4"/>
  <c r="K26" i="4" s="1"/>
  <c r="G26" i="4"/>
  <c r="C25" i="4"/>
  <c r="J24" i="4"/>
  <c r="I24" i="4"/>
  <c r="G24" i="4"/>
  <c r="H24" i="4" s="1"/>
  <c r="K24" i="4" s="1"/>
  <c r="I23" i="4"/>
  <c r="G23" i="4"/>
  <c r="I22" i="4"/>
  <c r="H22" i="4"/>
  <c r="K22" i="4" s="1"/>
  <c r="G22" i="4"/>
  <c r="J22" i="4" s="1"/>
  <c r="J21" i="4"/>
  <c r="I21" i="4"/>
  <c r="I20" i="4" s="1"/>
  <c r="H21" i="4"/>
  <c r="K21" i="4" s="1"/>
  <c r="G21" i="4"/>
  <c r="C20" i="4"/>
  <c r="J19" i="4"/>
  <c r="I19" i="4"/>
  <c r="G19" i="4"/>
  <c r="H19" i="4" s="1"/>
  <c r="K19" i="4" s="1"/>
  <c r="I18" i="4"/>
  <c r="G18" i="4"/>
  <c r="I17" i="4"/>
  <c r="H17" i="4"/>
  <c r="K17" i="4" s="1"/>
  <c r="G17" i="4"/>
  <c r="J17" i="4" s="1"/>
  <c r="J16" i="4"/>
  <c r="I16" i="4"/>
  <c r="H16" i="4"/>
  <c r="K16" i="4" s="1"/>
  <c r="G16" i="4"/>
  <c r="J15" i="4"/>
  <c r="I15" i="4"/>
  <c r="G15" i="4"/>
  <c r="H15" i="4" s="1"/>
  <c r="K15" i="4" s="1"/>
  <c r="I14" i="4"/>
  <c r="G14" i="4"/>
  <c r="I13" i="4"/>
  <c r="H13" i="4"/>
  <c r="K13" i="4" s="1"/>
  <c r="G13" i="4"/>
  <c r="J13" i="4" s="1"/>
  <c r="J12" i="4"/>
  <c r="I12" i="4"/>
  <c r="H12" i="4"/>
  <c r="K12" i="4" s="1"/>
  <c r="G12" i="4"/>
  <c r="C11" i="4"/>
  <c r="K46" i="3"/>
  <c r="K29" i="3"/>
  <c r="B18" i="3"/>
  <c r="L16" i="3"/>
  <c r="L15" i="3"/>
  <c r="B13" i="3"/>
  <c r="I228" i="2"/>
  <c r="G228" i="2"/>
  <c r="I227" i="2"/>
  <c r="G227" i="2"/>
  <c r="J227" i="2" s="1"/>
  <c r="I226" i="2"/>
  <c r="G226" i="2"/>
  <c r="J226" i="2" s="1"/>
  <c r="J225" i="2"/>
  <c r="I225" i="2"/>
  <c r="G225" i="2"/>
  <c r="H225" i="2" s="1"/>
  <c r="K225" i="2" s="1"/>
  <c r="I224" i="2"/>
  <c r="I223" i="2" s="1"/>
  <c r="G224" i="2"/>
  <c r="I222" i="2"/>
  <c r="G222" i="2"/>
  <c r="I221" i="2"/>
  <c r="H221" i="2"/>
  <c r="K221" i="2" s="1"/>
  <c r="G221" i="2"/>
  <c r="J221" i="2" s="1"/>
  <c r="I220" i="2"/>
  <c r="G220" i="2"/>
  <c r="I219" i="2"/>
  <c r="G219" i="2"/>
  <c r="I218" i="2"/>
  <c r="G218" i="2"/>
  <c r="I217" i="2"/>
  <c r="H217" i="2"/>
  <c r="K217" i="2" s="1"/>
  <c r="G217" i="2"/>
  <c r="J217" i="2" s="1"/>
  <c r="I216" i="2"/>
  <c r="I215" i="2"/>
  <c r="H215" i="2"/>
  <c r="K215" i="2" s="1"/>
  <c r="G215" i="2"/>
  <c r="J215" i="2" s="1"/>
  <c r="I214" i="2"/>
  <c r="G214" i="2"/>
  <c r="I213" i="2"/>
  <c r="I212" i="2" s="1"/>
  <c r="G213" i="2"/>
  <c r="J211" i="2"/>
  <c r="I211" i="2"/>
  <c r="H211" i="2"/>
  <c r="K211" i="2" s="1"/>
  <c r="G211" i="2"/>
  <c r="I210" i="2"/>
  <c r="G210" i="2"/>
  <c r="I209" i="2"/>
  <c r="G209" i="2"/>
  <c r="J209" i="2" s="1"/>
  <c r="I208" i="2"/>
  <c r="H208" i="2"/>
  <c r="K208" i="2" s="1"/>
  <c r="G208" i="2"/>
  <c r="J208" i="2" s="1"/>
  <c r="J207" i="2"/>
  <c r="I207" i="2"/>
  <c r="I206" i="2" s="1"/>
  <c r="H207" i="2"/>
  <c r="K207" i="2" s="1"/>
  <c r="G207" i="2"/>
  <c r="J205" i="2"/>
  <c r="I205" i="2"/>
  <c r="H205" i="2"/>
  <c r="K205" i="2" s="1"/>
  <c r="G205" i="2"/>
  <c r="I204" i="2"/>
  <c r="G204" i="2"/>
  <c r="I203" i="2"/>
  <c r="G203" i="2"/>
  <c r="J203" i="2" s="1"/>
  <c r="I202" i="2"/>
  <c r="I201" i="2" s="1"/>
  <c r="H202" i="2"/>
  <c r="K202" i="2" s="1"/>
  <c r="G202" i="2"/>
  <c r="J202" i="2" s="1"/>
  <c r="I200" i="2"/>
  <c r="I192" i="2" s="1"/>
  <c r="G200" i="2"/>
  <c r="I199" i="2"/>
  <c r="G199" i="2"/>
  <c r="I198" i="2"/>
  <c r="G198" i="2"/>
  <c r="I197" i="2"/>
  <c r="H197" i="2"/>
  <c r="K197" i="2" s="1"/>
  <c r="G197" i="2"/>
  <c r="J197" i="2" s="1"/>
  <c r="I196" i="2"/>
  <c r="G196" i="2"/>
  <c r="I195" i="2"/>
  <c r="G195" i="2"/>
  <c r="H195" i="2" s="1"/>
  <c r="K195" i="2" s="1"/>
  <c r="I194" i="2"/>
  <c r="G194" i="2"/>
  <c r="I193" i="2"/>
  <c r="G193" i="2"/>
  <c r="I191" i="2"/>
  <c r="G191" i="2"/>
  <c r="J191" i="2" s="1"/>
  <c r="I190" i="2"/>
  <c r="G190" i="2"/>
  <c r="J190" i="2" s="1"/>
  <c r="J189" i="2"/>
  <c r="I189" i="2"/>
  <c r="G189" i="2"/>
  <c r="H189" i="2" s="1"/>
  <c r="K189" i="2" s="1"/>
  <c r="I188" i="2"/>
  <c r="G188" i="2"/>
  <c r="I187" i="2"/>
  <c r="G187" i="2"/>
  <c r="J187" i="2" s="1"/>
  <c r="I186" i="2"/>
  <c r="H186" i="2"/>
  <c r="K186" i="2" s="1"/>
  <c r="G186" i="2"/>
  <c r="J186" i="2" s="1"/>
  <c r="I185" i="2"/>
  <c r="G185" i="2"/>
  <c r="I184" i="2"/>
  <c r="G184" i="2"/>
  <c r="I183" i="2"/>
  <c r="H183" i="2"/>
  <c r="K183" i="2" s="1"/>
  <c r="G183" i="2"/>
  <c r="J183" i="2" s="1"/>
  <c r="I182" i="2"/>
  <c r="G182" i="2"/>
  <c r="I181" i="2"/>
  <c r="G181" i="2"/>
  <c r="I180" i="2"/>
  <c r="G180" i="2"/>
  <c r="I179" i="2"/>
  <c r="H179" i="2"/>
  <c r="K179" i="2" s="1"/>
  <c r="G179" i="2"/>
  <c r="J179" i="2" s="1"/>
  <c r="I178" i="2"/>
  <c r="I177" i="2" s="1"/>
  <c r="G178" i="2"/>
  <c r="I176" i="2"/>
  <c r="G176" i="2"/>
  <c r="J176" i="2" s="1"/>
  <c r="J175" i="2"/>
  <c r="I175" i="2"/>
  <c r="G175" i="2"/>
  <c r="H175" i="2" s="1"/>
  <c r="K175" i="2" s="1"/>
  <c r="I174" i="2"/>
  <c r="G174" i="2"/>
  <c r="I173" i="2"/>
  <c r="G173" i="2"/>
  <c r="J173" i="2" s="1"/>
  <c r="I172" i="2"/>
  <c r="G172" i="2"/>
  <c r="J172" i="2" s="1"/>
  <c r="J171" i="2"/>
  <c r="I171" i="2"/>
  <c r="G171" i="2"/>
  <c r="H171" i="2" s="1"/>
  <c r="K171" i="2" s="1"/>
  <c r="I170" i="2"/>
  <c r="G170" i="2"/>
  <c r="I169" i="2"/>
  <c r="G169" i="2"/>
  <c r="J169" i="2" s="1"/>
  <c r="I168" i="2"/>
  <c r="H168" i="2"/>
  <c r="K168" i="2" s="1"/>
  <c r="G168" i="2"/>
  <c r="J168" i="2" s="1"/>
  <c r="I167" i="2"/>
  <c r="G167" i="2"/>
  <c r="I166" i="2"/>
  <c r="G166" i="2"/>
  <c r="I165" i="2"/>
  <c r="H165" i="2"/>
  <c r="K165" i="2" s="1"/>
  <c r="G165" i="2"/>
  <c r="J165" i="2" s="1"/>
  <c r="I164" i="2"/>
  <c r="G164" i="2"/>
  <c r="I163" i="2"/>
  <c r="G163" i="2"/>
  <c r="H163" i="2" s="1"/>
  <c r="K163" i="2" s="1"/>
  <c r="I162" i="2"/>
  <c r="G162" i="2"/>
  <c r="I161" i="2"/>
  <c r="G161" i="2"/>
  <c r="I160" i="2"/>
  <c r="G160" i="2"/>
  <c r="J160" i="2" s="1"/>
  <c r="J159" i="2"/>
  <c r="I159" i="2"/>
  <c r="G159" i="2"/>
  <c r="H159" i="2" s="1"/>
  <c r="K159" i="2" s="1"/>
  <c r="I158" i="2"/>
  <c r="G158" i="2"/>
  <c r="I157" i="2"/>
  <c r="G157" i="2"/>
  <c r="J157" i="2" s="1"/>
  <c r="I156" i="2"/>
  <c r="I154" i="2"/>
  <c r="G154" i="2"/>
  <c r="I153" i="2"/>
  <c r="H153" i="2"/>
  <c r="K153" i="2" s="1"/>
  <c r="G153" i="2"/>
  <c r="J153" i="2" s="1"/>
  <c r="I152" i="2"/>
  <c r="G152" i="2"/>
  <c r="I151" i="2"/>
  <c r="G151" i="2"/>
  <c r="H151" i="2" s="1"/>
  <c r="K151" i="2" s="1"/>
  <c r="I150" i="2"/>
  <c r="G150" i="2"/>
  <c r="I149" i="2"/>
  <c r="G149" i="2"/>
  <c r="I148" i="2"/>
  <c r="G148" i="2"/>
  <c r="J147" i="2"/>
  <c r="I147" i="2"/>
  <c r="G147" i="2"/>
  <c r="H147" i="2" s="1"/>
  <c r="K147" i="2" s="1"/>
  <c r="I146" i="2"/>
  <c r="G146" i="2"/>
  <c r="I145" i="2"/>
  <c r="G145" i="2"/>
  <c r="I144" i="2"/>
  <c r="I143" i="2" s="1"/>
  <c r="G144" i="2"/>
  <c r="J144" i="2" s="1"/>
  <c r="I142" i="2"/>
  <c r="H142" i="2"/>
  <c r="K142" i="2" s="1"/>
  <c r="G142" i="2"/>
  <c r="J142" i="2" s="1"/>
  <c r="I141" i="2"/>
  <c r="G141" i="2"/>
  <c r="I140" i="2"/>
  <c r="G140" i="2"/>
  <c r="I139" i="2"/>
  <c r="H139" i="2"/>
  <c r="K139" i="2" s="1"/>
  <c r="G139" i="2"/>
  <c r="J139" i="2" s="1"/>
  <c r="I138" i="2"/>
  <c r="H138" i="2"/>
  <c r="K138" i="2" s="1"/>
  <c r="G138" i="2"/>
  <c r="J138" i="2" s="1"/>
  <c r="I137" i="2"/>
  <c r="I135" i="2" s="1"/>
  <c r="G137" i="2"/>
  <c r="I136" i="2"/>
  <c r="G136" i="2"/>
  <c r="I134" i="2"/>
  <c r="G134" i="2"/>
  <c r="I133" i="2"/>
  <c r="G133" i="2"/>
  <c r="J133" i="2" s="1"/>
  <c r="I132" i="2"/>
  <c r="H132" i="2"/>
  <c r="K132" i="2" s="1"/>
  <c r="G132" i="2"/>
  <c r="J132" i="2" s="1"/>
  <c r="J131" i="2"/>
  <c r="I131" i="2"/>
  <c r="I130" i="2" s="1"/>
  <c r="H131" i="2"/>
  <c r="K131" i="2" s="1"/>
  <c r="G131" i="2"/>
  <c r="J129" i="2"/>
  <c r="I129" i="2"/>
  <c r="H129" i="2"/>
  <c r="K129" i="2" s="1"/>
  <c r="G129" i="2"/>
  <c r="I128" i="2"/>
  <c r="G128" i="2"/>
  <c r="I127" i="2"/>
  <c r="G127" i="2"/>
  <c r="J127" i="2" s="1"/>
  <c r="I126" i="2"/>
  <c r="H126" i="2"/>
  <c r="K126" i="2" s="1"/>
  <c r="G126" i="2"/>
  <c r="J126" i="2" s="1"/>
  <c r="I125" i="2"/>
  <c r="G125" i="2"/>
  <c r="I124" i="2"/>
  <c r="G124" i="2"/>
  <c r="H124" i="2" s="1"/>
  <c r="K124" i="2" s="1"/>
  <c r="I123" i="2"/>
  <c r="G123" i="2"/>
  <c r="J123" i="2" s="1"/>
  <c r="I122" i="2"/>
  <c r="G122" i="2"/>
  <c r="J122" i="2" s="1"/>
  <c r="I121" i="2"/>
  <c r="G121" i="2"/>
  <c r="I120" i="2"/>
  <c r="G120" i="2"/>
  <c r="I119" i="2"/>
  <c r="G119" i="2"/>
  <c r="J119" i="2" s="1"/>
  <c r="I118" i="2"/>
  <c r="H118" i="2"/>
  <c r="K118" i="2" s="1"/>
  <c r="G118" i="2"/>
  <c r="J118" i="2" s="1"/>
  <c r="I117" i="2"/>
  <c r="G117" i="2"/>
  <c r="I116" i="2"/>
  <c r="G116" i="2"/>
  <c r="H116" i="2" s="1"/>
  <c r="K116" i="2" s="1"/>
  <c r="I115" i="2"/>
  <c r="G115" i="2"/>
  <c r="H115" i="2" s="1"/>
  <c r="K115" i="2" s="1"/>
  <c r="J114" i="2"/>
  <c r="I114" i="2"/>
  <c r="H114" i="2"/>
  <c r="K114" i="2" s="1"/>
  <c r="G114" i="2"/>
  <c r="I113" i="2"/>
  <c r="G113" i="2"/>
  <c r="J112" i="2"/>
  <c r="I112" i="2"/>
  <c r="G112" i="2"/>
  <c r="H112" i="2" s="1"/>
  <c r="K112" i="2" s="1"/>
  <c r="I111" i="2"/>
  <c r="G111" i="2"/>
  <c r="H111" i="2" s="1"/>
  <c r="K111" i="2" s="1"/>
  <c r="J110" i="2"/>
  <c r="I110" i="2"/>
  <c r="H110" i="2"/>
  <c r="K110" i="2" s="1"/>
  <c r="G110" i="2"/>
  <c r="I109" i="2"/>
  <c r="G109" i="2"/>
  <c r="I107" i="2"/>
  <c r="I106" i="2" s="1"/>
  <c r="G107" i="2"/>
  <c r="G106" i="2"/>
  <c r="H106" i="2" s="1"/>
  <c r="I104" i="2"/>
  <c r="G104" i="2"/>
  <c r="H104" i="2" s="1"/>
  <c r="K104" i="2" s="1"/>
  <c r="I103" i="2"/>
  <c r="I101" i="2" s="1"/>
  <c r="G103" i="2"/>
  <c r="H103" i="2" s="1"/>
  <c r="K103" i="2" s="1"/>
  <c r="J102" i="2"/>
  <c r="I102" i="2"/>
  <c r="H102" i="2"/>
  <c r="K102" i="2" s="1"/>
  <c r="G102" i="2"/>
  <c r="J100" i="2"/>
  <c r="I100" i="2"/>
  <c r="H100" i="2"/>
  <c r="K100" i="2" s="1"/>
  <c r="G100" i="2"/>
  <c r="I99" i="2"/>
  <c r="G99" i="2"/>
  <c r="I98" i="2"/>
  <c r="G98" i="2"/>
  <c r="H98" i="2" s="1"/>
  <c r="K98" i="2" s="1"/>
  <c r="I97" i="2"/>
  <c r="I96" i="2" s="1"/>
  <c r="G97" i="2"/>
  <c r="H97" i="2" s="1"/>
  <c r="K97" i="2" s="1"/>
  <c r="I95" i="2"/>
  <c r="G95" i="2"/>
  <c r="H95" i="2" s="1"/>
  <c r="K95" i="2" s="1"/>
  <c r="J94" i="2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J90" i="2"/>
  <c r="I90" i="2"/>
  <c r="G90" i="2"/>
  <c r="H90" i="2" s="1"/>
  <c r="K90" i="2" s="1"/>
  <c r="I89" i="2"/>
  <c r="G89" i="2"/>
  <c r="J88" i="2"/>
  <c r="I88" i="2"/>
  <c r="G88" i="2"/>
  <c r="H88" i="2" s="1"/>
  <c r="K88" i="2" s="1"/>
  <c r="I87" i="2"/>
  <c r="I85" i="2"/>
  <c r="I84" i="2" s="1"/>
  <c r="G85" i="2"/>
  <c r="H85" i="2" s="1"/>
  <c r="J83" i="2"/>
  <c r="I83" i="2"/>
  <c r="G83" i="2"/>
  <c r="H83" i="2" s="1"/>
  <c r="K83" i="2" s="1"/>
  <c r="I82" i="2"/>
  <c r="G82" i="2"/>
  <c r="I81" i="2"/>
  <c r="G81" i="2"/>
  <c r="J80" i="2"/>
  <c r="I80" i="2"/>
  <c r="G80" i="2"/>
  <c r="H80" i="2" s="1"/>
  <c r="K80" i="2" s="1"/>
  <c r="J79" i="2"/>
  <c r="I79" i="2"/>
  <c r="I77" i="2" s="1"/>
  <c r="G79" i="2"/>
  <c r="H79" i="2" s="1"/>
  <c r="K79" i="2" s="1"/>
  <c r="I78" i="2"/>
  <c r="G78" i="2"/>
  <c r="I76" i="2"/>
  <c r="G76" i="2"/>
  <c r="I75" i="2"/>
  <c r="G75" i="2"/>
  <c r="J74" i="2"/>
  <c r="I74" i="2"/>
  <c r="G74" i="2"/>
  <c r="H74" i="2" s="1"/>
  <c r="K74" i="2" s="1"/>
  <c r="J73" i="2"/>
  <c r="I73" i="2"/>
  <c r="G73" i="2"/>
  <c r="H73" i="2" s="1"/>
  <c r="K73" i="2" s="1"/>
  <c r="I72" i="2"/>
  <c r="G72" i="2"/>
  <c r="I71" i="2"/>
  <c r="G71" i="2"/>
  <c r="J70" i="2"/>
  <c r="I70" i="2"/>
  <c r="G70" i="2"/>
  <c r="H70" i="2" s="1"/>
  <c r="K70" i="2" s="1"/>
  <c r="J69" i="2"/>
  <c r="I69" i="2"/>
  <c r="G69" i="2"/>
  <c r="H69" i="2" s="1"/>
  <c r="K69" i="2" s="1"/>
  <c r="I67" i="2"/>
  <c r="G67" i="2"/>
  <c r="I66" i="2"/>
  <c r="G66" i="2"/>
  <c r="I65" i="2"/>
  <c r="G65" i="2"/>
  <c r="J64" i="2"/>
  <c r="I64" i="2"/>
  <c r="H64" i="2"/>
  <c r="K64" i="2" s="1"/>
  <c r="G64" i="2"/>
  <c r="I63" i="2"/>
  <c r="G63" i="2"/>
  <c r="I62" i="2"/>
  <c r="G62" i="2"/>
  <c r="I61" i="2"/>
  <c r="G61" i="2"/>
  <c r="J60" i="2"/>
  <c r="I60" i="2"/>
  <c r="H60" i="2"/>
  <c r="K60" i="2" s="1"/>
  <c r="G60" i="2"/>
  <c r="I59" i="2"/>
  <c r="I57" i="2" s="1"/>
  <c r="G59" i="2"/>
  <c r="I58" i="2"/>
  <c r="G58" i="2"/>
  <c r="I55" i="2"/>
  <c r="I52" i="2" s="1"/>
  <c r="G55" i="2"/>
  <c r="J54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J45" i="2"/>
  <c r="I45" i="2"/>
  <c r="G45" i="2"/>
  <c r="H45" i="2" s="1"/>
  <c r="K45" i="2" s="1"/>
  <c r="J44" i="2"/>
  <c r="I44" i="2"/>
  <c r="G44" i="2"/>
  <c r="H44" i="2" s="1"/>
  <c r="K44" i="2" s="1"/>
  <c r="I43" i="2"/>
  <c r="G43" i="2"/>
  <c r="I42" i="2"/>
  <c r="G42" i="2"/>
  <c r="J42" i="2" s="1"/>
  <c r="J41" i="2"/>
  <c r="I41" i="2"/>
  <c r="I39" i="2" s="1"/>
  <c r="G41" i="2"/>
  <c r="H41" i="2" s="1"/>
  <c r="K41" i="2" s="1"/>
  <c r="I40" i="2"/>
  <c r="G40" i="2"/>
  <c r="I38" i="2"/>
  <c r="G38" i="2"/>
  <c r="I37" i="2"/>
  <c r="G37" i="2"/>
  <c r="I36" i="2"/>
  <c r="G36" i="2"/>
  <c r="J36" i="2" s="1"/>
  <c r="I35" i="2"/>
  <c r="I33" i="2" s="1"/>
  <c r="I32" i="2" s="1"/>
  <c r="G35" i="2"/>
  <c r="J34" i="2"/>
  <c r="I34" i="2"/>
  <c r="G34" i="2"/>
  <c r="H34" i="2" s="1"/>
  <c r="K34" i="2" s="1"/>
  <c r="C33" i="2"/>
  <c r="J31" i="2"/>
  <c r="I31" i="2"/>
  <c r="G31" i="2"/>
  <c r="H31" i="2" s="1"/>
  <c r="K31" i="2" s="1"/>
  <c r="I30" i="2"/>
  <c r="H30" i="2"/>
  <c r="K30" i="2" s="1"/>
  <c r="G30" i="2"/>
  <c r="J30" i="2" s="1"/>
  <c r="I29" i="2"/>
  <c r="G29" i="2"/>
  <c r="J29" i="2" s="1"/>
  <c r="I28" i="2"/>
  <c r="G28" i="2"/>
  <c r="K27" i="2"/>
  <c r="I27" i="2"/>
  <c r="G27" i="2"/>
  <c r="H27" i="2" s="1"/>
  <c r="I26" i="2"/>
  <c r="G26" i="2"/>
  <c r="J26" i="2" s="1"/>
  <c r="I25" i="2"/>
  <c r="C25" i="2"/>
  <c r="I24" i="2"/>
  <c r="H24" i="2"/>
  <c r="K24" i="2" s="1"/>
  <c r="G24" i="2"/>
  <c r="J24" i="2" s="1"/>
  <c r="I23" i="2"/>
  <c r="G23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J17" i="2" s="1"/>
  <c r="I16" i="2"/>
  <c r="G16" i="2"/>
  <c r="I15" i="2"/>
  <c r="G15" i="2"/>
  <c r="J15" i="2" s="1"/>
  <c r="I14" i="2"/>
  <c r="H14" i="2"/>
  <c r="K14" i="2" s="1"/>
  <c r="G14" i="2"/>
  <c r="J14" i="2" s="1"/>
  <c r="I13" i="2"/>
  <c r="G13" i="2"/>
  <c r="J13" i="2" s="1"/>
  <c r="I12" i="2"/>
  <c r="I11" i="2" s="1"/>
  <c r="G12" i="2"/>
  <c r="C11" i="2"/>
  <c r="J35" i="4" l="1"/>
  <c r="H35" i="4"/>
  <c r="K35" i="4" s="1"/>
  <c r="J79" i="4"/>
  <c r="H79" i="4"/>
  <c r="K79" i="4" s="1"/>
  <c r="J95" i="4"/>
  <c r="H95" i="4"/>
  <c r="K95" i="4" s="1"/>
  <c r="J103" i="4"/>
  <c r="H103" i="4"/>
  <c r="K103" i="4" s="1"/>
  <c r="J107" i="4"/>
  <c r="H107" i="4"/>
  <c r="K107" i="4" s="1"/>
  <c r="J159" i="4"/>
  <c r="H159" i="4"/>
  <c r="K159" i="4" s="1"/>
  <c r="I11" i="4"/>
  <c r="J28" i="4"/>
  <c r="J25" i="4" s="1"/>
  <c r="H28" i="4"/>
  <c r="K28" i="4" s="1"/>
  <c r="J33" i="4"/>
  <c r="J41" i="4"/>
  <c r="H41" i="4"/>
  <c r="K41" i="4" s="1"/>
  <c r="J59" i="4"/>
  <c r="H59" i="4"/>
  <c r="K59" i="4" s="1"/>
  <c r="J77" i="4"/>
  <c r="J83" i="4"/>
  <c r="H83" i="4"/>
  <c r="K83" i="4" s="1"/>
  <c r="J101" i="4"/>
  <c r="J185" i="4"/>
  <c r="H185" i="4"/>
  <c r="K185" i="4" s="1"/>
  <c r="J39" i="4"/>
  <c r="J45" i="4"/>
  <c r="H45" i="4"/>
  <c r="K45" i="4" s="1"/>
  <c r="J55" i="4"/>
  <c r="J52" i="4" s="1"/>
  <c r="H55" i="4"/>
  <c r="K55" i="4" s="1"/>
  <c r="K52" i="4" s="1"/>
  <c r="J57" i="4"/>
  <c r="J63" i="4"/>
  <c r="H63" i="4"/>
  <c r="K63" i="4" s="1"/>
  <c r="J69" i="4"/>
  <c r="J68" i="4" s="1"/>
  <c r="H69" i="4"/>
  <c r="K69" i="4" s="1"/>
  <c r="K68" i="4" s="1"/>
  <c r="K77" i="4"/>
  <c r="K101" i="4"/>
  <c r="J14" i="4"/>
  <c r="J11" i="4" s="1"/>
  <c r="H14" i="4"/>
  <c r="K14" i="4" s="1"/>
  <c r="K11" i="4" s="1"/>
  <c r="J23" i="4"/>
  <c r="J20" i="4" s="1"/>
  <c r="H23" i="4"/>
  <c r="K23" i="4" s="1"/>
  <c r="K20" i="4" s="1"/>
  <c r="K33" i="4"/>
  <c r="J18" i="4"/>
  <c r="H18" i="4"/>
  <c r="K18" i="4" s="1"/>
  <c r="K25" i="4"/>
  <c r="K39" i="4"/>
  <c r="I48" i="4"/>
  <c r="K57" i="4"/>
  <c r="J67" i="4"/>
  <c r="H67" i="4"/>
  <c r="K67" i="4" s="1"/>
  <c r="J73" i="4"/>
  <c r="H73" i="4"/>
  <c r="K73" i="4" s="1"/>
  <c r="J87" i="4"/>
  <c r="J91" i="4"/>
  <c r="J86" i="4" s="1"/>
  <c r="J84" i="4" s="1"/>
  <c r="H91" i="4"/>
  <c r="K91" i="4" s="1"/>
  <c r="K86" i="4" s="1"/>
  <c r="K84" i="4" s="1"/>
  <c r="J97" i="4"/>
  <c r="J96" i="4" s="1"/>
  <c r="H97" i="4"/>
  <c r="K97" i="4" s="1"/>
  <c r="K96" i="4" s="1"/>
  <c r="I105" i="4"/>
  <c r="J109" i="4"/>
  <c r="H109" i="4"/>
  <c r="K109" i="4" s="1"/>
  <c r="K108" i="4" s="1"/>
  <c r="J131" i="4"/>
  <c r="J130" i="4" s="1"/>
  <c r="H131" i="4"/>
  <c r="K131" i="4" s="1"/>
  <c r="K130" i="4" s="1"/>
  <c r="J137" i="4"/>
  <c r="H137" i="4"/>
  <c r="K137" i="4" s="1"/>
  <c r="J141" i="4"/>
  <c r="H141" i="4"/>
  <c r="K141" i="4" s="1"/>
  <c r="J163" i="4"/>
  <c r="H163" i="4"/>
  <c r="K163" i="4" s="1"/>
  <c r="I177" i="4"/>
  <c r="J189" i="4"/>
  <c r="H189" i="4"/>
  <c r="K189" i="4" s="1"/>
  <c r="J211" i="4"/>
  <c r="H211" i="4"/>
  <c r="K211" i="4" s="1"/>
  <c r="H117" i="4"/>
  <c r="K117" i="4" s="1"/>
  <c r="H125" i="4"/>
  <c r="K125" i="4" s="1"/>
  <c r="J129" i="4"/>
  <c r="H129" i="4"/>
  <c r="K129" i="4" s="1"/>
  <c r="J135" i="4"/>
  <c r="J147" i="4"/>
  <c r="H147" i="4"/>
  <c r="K147" i="4" s="1"/>
  <c r="K155" i="4"/>
  <c r="J167" i="4"/>
  <c r="H167" i="4"/>
  <c r="K167" i="4" s="1"/>
  <c r="J171" i="4"/>
  <c r="H171" i="4"/>
  <c r="K171" i="4" s="1"/>
  <c r="K156" i="4" s="1"/>
  <c r="J175" i="4"/>
  <c r="H175" i="4"/>
  <c r="K175" i="4" s="1"/>
  <c r="J195" i="4"/>
  <c r="H195" i="4"/>
  <c r="K195" i="4" s="1"/>
  <c r="K192" i="4" s="1"/>
  <c r="J205" i="4"/>
  <c r="J201" i="4" s="1"/>
  <c r="H205" i="4"/>
  <c r="K205" i="4" s="1"/>
  <c r="K201" i="4" s="1"/>
  <c r="J110" i="4"/>
  <c r="J118" i="4"/>
  <c r="J126" i="4"/>
  <c r="K135" i="4"/>
  <c r="J151" i="4"/>
  <c r="H151" i="4"/>
  <c r="K151" i="4" s="1"/>
  <c r="I156" i="4"/>
  <c r="I155" i="4" s="1"/>
  <c r="I229" i="4" s="1"/>
  <c r="J177" i="4"/>
  <c r="J181" i="4"/>
  <c r="H181" i="4"/>
  <c r="K181" i="4" s="1"/>
  <c r="K177" i="4" s="1"/>
  <c r="J199" i="4"/>
  <c r="H199" i="4"/>
  <c r="K199" i="4" s="1"/>
  <c r="J207" i="4"/>
  <c r="J206" i="4" s="1"/>
  <c r="H207" i="4"/>
  <c r="K207" i="4" s="1"/>
  <c r="K206" i="4" s="1"/>
  <c r="J213" i="4"/>
  <c r="J212" i="4" s="1"/>
  <c r="H213" i="4"/>
  <c r="K213" i="4" s="1"/>
  <c r="K212" i="4" s="1"/>
  <c r="J219" i="4"/>
  <c r="H219" i="4"/>
  <c r="K219" i="4" s="1"/>
  <c r="K216" i="4" s="1"/>
  <c r="J225" i="4"/>
  <c r="J223" i="4" s="1"/>
  <c r="H225" i="4"/>
  <c r="K225" i="4" s="1"/>
  <c r="K223" i="4" s="1"/>
  <c r="J217" i="4"/>
  <c r="J216" i="4" s="1"/>
  <c r="J221" i="4"/>
  <c r="H16" i="2"/>
  <c r="K16" i="2" s="1"/>
  <c r="J16" i="2"/>
  <c r="H23" i="2"/>
  <c r="K23" i="2" s="1"/>
  <c r="J23" i="2"/>
  <c r="H28" i="2"/>
  <c r="K28" i="2" s="1"/>
  <c r="J28" i="2"/>
  <c r="H40" i="2"/>
  <c r="K40" i="2" s="1"/>
  <c r="J40" i="2"/>
  <c r="J164" i="2"/>
  <c r="H164" i="2"/>
  <c r="K164" i="2" s="1"/>
  <c r="J196" i="2"/>
  <c r="H196" i="2"/>
  <c r="K196" i="2" s="1"/>
  <c r="J220" i="2"/>
  <c r="H220" i="2"/>
  <c r="K220" i="2" s="1"/>
  <c r="H13" i="2"/>
  <c r="K13" i="2" s="1"/>
  <c r="H58" i="2"/>
  <c r="K58" i="2" s="1"/>
  <c r="K57" i="2" s="1"/>
  <c r="J58" i="2"/>
  <c r="H63" i="2"/>
  <c r="K63" i="2" s="1"/>
  <c r="J63" i="2"/>
  <c r="H66" i="2"/>
  <c r="K66" i="2" s="1"/>
  <c r="J66" i="2"/>
  <c r="H72" i="2"/>
  <c r="K72" i="2" s="1"/>
  <c r="J72" i="2"/>
  <c r="H78" i="2"/>
  <c r="K78" i="2" s="1"/>
  <c r="K77" i="2" s="1"/>
  <c r="J78" i="2"/>
  <c r="J77" i="2" s="1"/>
  <c r="H122" i="2"/>
  <c r="K122" i="2" s="1"/>
  <c r="H137" i="2"/>
  <c r="K137" i="2" s="1"/>
  <c r="J137" i="2"/>
  <c r="J148" i="2"/>
  <c r="H148" i="2"/>
  <c r="K148" i="2" s="1"/>
  <c r="J152" i="2"/>
  <c r="H152" i="2"/>
  <c r="K152" i="2" s="1"/>
  <c r="J181" i="2"/>
  <c r="H181" i="2"/>
  <c r="K181" i="2" s="1"/>
  <c r="J200" i="2"/>
  <c r="H200" i="2"/>
  <c r="K200" i="2" s="1"/>
  <c r="J213" i="2"/>
  <c r="H213" i="2"/>
  <c r="K213" i="2" s="1"/>
  <c r="K212" i="2" s="1"/>
  <c r="H12" i="2"/>
  <c r="K12" i="2" s="1"/>
  <c r="J12" i="2"/>
  <c r="J11" i="2" s="1"/>
  <c r="H18" i="2"/>
  <c r="K18" i="2" s="1"/>
  <c r="H36" i="2"/>
  <c r="K36" i="2" s="1"/>
  <c r="H38" i="2"/>
  <c r="K38" i="2" s="1"/>
  <c r="J38" i="2"/>
  <c r="H55" i="2"/>
  <c r="K55" i="2" s="1"/>
  <c r="J55" i="2"/>
  <c r="H92" i="2"/>
  <c r="K92" i="2" s="1"/>
  <c r="J104" i="2"/>
  <c r="H121" i="2"/>
  <c r="K121" i="2" s="1"/>
  <c r="J121" i="2"/>
  <c r="J145" i="2"/>
  <c r="H145" i="2"/>
  <c r="K145" i="2" s="1"/>
  <c r="J161" i="2"/>
  <c r="H161" i="2"/>
  <c r="K161" i="2" s="1"/>
  <c r="J178" i="2"/>
  <c r="H178" i="2"/>
  <c r="K178" i="2" s="1"/>
  <c r="H185" i="2"/>
  <c r="K185" i="2" s="1"/>
  <c r="J185" i="2"/>
  <c r="J193" i="2"/>
  <c r="H193" i="2"/>
  <c r="K193" i="2" s="1"/>
  <c r="K192" i="2" s="1"/>
  <c r="J219" i="2"/>
  <c r="H219" i="2"/>
  <c r="K219" i="2" s="1"/>
  <c r="H17" i="2"/>
  <c r="K17" i="2" s="1"/>
  <c r="H29" i="2"/>
  <c r="K29" i="2" s="1"/>
  <c r="H35" i="2"/>
  <c r="K35" i="2" s="1"/>
  <c r="J35" i="2"/>
  <c r="J46" i="2"/>
  <c r="H46" i="2"/>
  <c r="K46" i="2" s="1"/>
  <c r="H59" i="2"/>
  <c r="K59" i="2" s="1"/>
  <c r="J59" i="2"/>
  <c r="H62" i="2"/>
  <c r="K62" i="2" s="1"/>
  <c r="J62" i="2"/>
  <c r="H67" i="2"/>
  <c r="K67" i="2" s="1"/>
  <c r="J67" i="2"/>
  <c r="H76" i="2"/>
  <c r="K76" i="2" s="1"/>
  <c r="J76" i="2"/>
  <c r="H82" i="2"/>
  <c r="K82" i="2" s="1"/>
  <c r="J82" i="2"/>
  <c r="J98" i="2"/>
  <c r="K101" i="2"/>
  <c r="J116" i="2"/>
  <c r="H120" i="2"/>
  <c r="K120" i="2" s="1"/>
  <c r="J120" i="2"/>
  <c r="H125" i="2"/>
  <c r="K125" i="2" s="1"/>
  <c r="J125" i="2"/>
  <c r="H141" i="2"/>
  <c r="K141" i="2" s="1"/>
  <c r="J141" i="2"/>
  <c r="J149" i="2"/>
  <c r="H149" i="2"/>
  <c r="K149" i="2" s="1"/>
  <c r="H167" i="2"/>
  <c r="K167" i="2" s="1"/>
  <c r="J167" i="2"/>
  <c r="J182" i="2"/>
  <c r="H182" i="2"/>
  <c r="K182" i="2" s="1"/>
  <c r="J199" i="2"/>
  <c r="H199" i="2"/>
  <c r="K199" i="2" s="1"/>
  <c r="J214" i="2"/>
  <c r="H214" i="2"/>
  <c r="K214" i="2" s="1"/>
  <c r="H157" i="2"/>
  <c r="K157" i="2" s="1"/>
  <c r="H160" i="2"/>
  <c r="K160" i="2" s="1"/>
  <c r="H173" i="2"/>
  <c r="K173" i="2" s="1"/>
  <c r="H176" i="2"/>
  <c r="K176" i="2" s="1"/>
  <c r="H191" i="2"/>
  <c r="K191" i="2" s="1"/>
  <c r="H227" i="2"/>
  <c r="K227" i="2" s="1"/>
  <c r="H42" i="2"/>
  <c r="K42" i="2" s="1"/>
  <c r="H119" i="2"/>
  <c r="K119" i="2" s="1"/>
  <c r="H127" i="2"/>
  <c r="K127" i="2" s="1"/>
  <c r="H133" i="2"/>
  <c r="K133" i="2" s="1"/>
  <c r="K130" i="2" s="1"/>
  <c r="H144" i="2"/>
  <c r="K144" i="2" s="1"/>
  <c r="J151" i="2"/>
  <c r="J163" i="2"/>
  <c r="H169" i="2"/>
  <c r="K169" i="2" s="1"/>
  <c r="H172" i="2"/>
  <c r="K172" i="2" s="1"/>
  <c r="H187" i="2"/>
  <c r="K187" i="2" s="1"/>
  <c r="H190" i="2"/>
  <c r="K190" i="2" s="1"/>
  <c r="J195" i="2"/>
  <c r="H203" i="2"/>
  <c r="K203" i="2" s="1"/>
  <c r="K201" i="2" s="1"/>
  <c r="H209" i="2"/>
  <c r="K209" i="2" s="1"/>
  <c r="H226" i="2"/>
  <c r="K226" i="2" s="1"/>
  <c r="J93" i="2"/>
  <c r="H93" i="2"/>
  <c r="K93" i="2" s="1"/>
  <c r="J113" i="2"/>
  <c r="H113" i="2"/>
  <c r="K113" i="2" s="1"/>
  <c r="J201" i="2"/>
  <c r="J218" i="2"/>
  <c r="J216" i="2" s="1"/>
  <c r="H218" i="2"/>
  <c r="K218" i="2" s="1"/>
  <c r="I56" i="2"/>
  <c r="J71" i="2"/>
  <c r="J68" i="2" s="1"/>
  <c r="H71" i="2"/>
  <c r="K71" i="2" s="1"/>
  <c r="K68" i="2" s="1"/>
  <c r="J117" i="2"/>
  <c r="H117" i="2"/>
  <c r="K117" i="2" s="1"/>
  <c r="K155" i="2"/>
  <c r="J89" i="2"/>
  <c r="H89" i="2"/>
  <c r="K89" i="2" s="1"/>
  <c r="J107" i="2"/>
  <c r="H107" i="2"/>
  <c r="K107" i="2" s="1"/>
  <c r="H21" i="2"/>
  <c r="K21" i="2" s="1"/>
  <c r="H26" i="2"/>
  <c r="K26" i="2" s="1"/>
  <c r="J53" i="2"/>
  <c r="J52" i="2" s="1"/>
  <c r="H53" i="2"/>
  <c r="K53" i="2" s="1"/>
  <c r="K52" i="2" s="1"/>
  <c r="J75" i="2"/>
  <c r="H75" i="2"/>
  <c r="K75" i="2" s="1"/>
  <c r="J101" i="2"/>
  <c r="J204" i="2"/>
  <c r="H204" i="2"/>
  <c r="K204" i="2" s="1"/>
  <c r="J224" i="2"/>
  <c r="H224" i="2"/>
  <c r="K224" i="2" s="1"/>
  <c r="K223" i="2" s="1"/>
  <c r="J65" i="2"/>
  <c r="H65" i="2"/>
  <c r="K65" i="2" s="1"/>
  <c r="H15" i="2"/>
  <c r="K15" i="2" s="1"/>
  <c r="H19" i="2"/>
  <c r="K19" i="2" s="1"/>
  <c r="J22" i="2"/>
  <c r="J27" i="2"/>
  <c r="J25" i="2" s="1"/>
  <c r="J37" i="2"/>
  <c r="H37" i="2"/>
  <c r="K37" i="2" s="1"/>
  <c r="K33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96" i="2" s="1"/>
  <c r="J103" i="2"/>
  <c r="J111" i="2"/>
  <c r="J115" i="2"/>
  <c r="J130" i="2"/>
  <c r="J222" i="2"/>
  <c r="H222" i="2"/>
  <c r="K222" i="2" s="1"/>
  <c r="K216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H158" i="2"/>
  <c r="K158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H180" i="2"/>
  <c r="K180" i="2" s="1"/>
  <c r="J210" i="2"/>
  <c r="J206" i="2" s="1"/>
  <c r="H210" i="2"/>
  <c r="K210" i="2" s="1"/>
  <c r="K206" i="2" s="1"/>
  <c r="J124" i="2"/>
  <c r="J136" i="2"/>
  <c r="J135" i="2" s="1"/>
  <c r="H136" i="2"/>
  <c r="K136" i="2" s="1"/>
  <c r="J140" i="2"/>
  <c r="H140" i="2"/>
  <c r="K140" i="2" s="1"/>
  <c r="J146" i="2"/>
  <c r="J143" i="2" s="1"/>
  <c r="H146" i="2"/>
  <c r="K146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J192" i="2" s="1"/>
  <c r="H194" i="2"/>
  <c r="K194" i="2" s="1"/>
  <c r="J198" i="2"/>
  <c r="H198" i="2"/>
  <c r="K198" i="2" s="1"/>
  <c r="J108" i="4" l="1"/>
  <c r="J56" i="4"/>
  <c r="J229" i="4" s="1"/>
  <c r="J7" i="4" s="1"/>
  <c r="J105" i="4"/>
  <c r="J106" i="4"/>
  <c r="K32" i="4"/>
  <c r="J32" i="4"/>
  <c r="J156" i="4"/>
  <c r="J192" i="4"/>
  <c r="K56" i="4"/>
  <c r="K106" i="4"/>
  <c r="K105" i="4"/>
  <c r="K229" i="4" s="1"/>
  <c r="K233" i="4" s="1"/>
  <c r="J156" i="2"/>
  <c r="K177" i="2"/>
  <c r="J33" i="2"/>
  <c r="K11" i="2"/>
  <c r="J177" i="2"/>
  <c r="K48" i="2"/>
  <c r="K39" i="2"/>
  <c r="K25" i="2"/>
  <c r="K86" i="2"/>
  <c r="K143" i="2"/>
  <c r="K135" i="2"/>
  <c r="K156" i="2"/>
  <c r="J39" i="2"/>
  <c r="J20" i="2"/>
  <c r="K20" i="2"/>
  <c r="K87" i="2"/>
  <c r="J212" i="2"/>
  <c r="J57" i="2"/>
  <c r="J32" i="2"/>
  <c r="K106" i="2"/>
  <c r="K105" i="2"/>
  <c r="J108" i="2"/>
  <c r="J48" i="2"/>
  <c r="J223" i="2"/>
  <c r="J106" i="2"/>
  <c r="J105" i="2"/>
  <c r="K32" i="2"/>
  <c r="J86" i="2"/>
  <c r="J84" i="2" s="1"/>
  <c r="J56" i="2" s="1"/>
  <c r="J87" i="2"/>
  <c r="K84" i="2" l="1"/>
  <c r="K56" i="2" s="1"/>
  <c r="K229" i="2" s="1"/>
  <c r="J229" i="2"/>
  <c r="J7" i="2" s="1"/>
</calcChain>
</file>

<file path=xl/sharedStrings.xml><?xml version="1.0" encoding="utf-8"?>
<sst xmlns="http://schemas.openxmlformats.org/spreadsheetml/2006/main" count="2507" uniqueCount="500">
  <si>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</si>
  <si>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</si>
  <si>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</si>
  <si>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</si>
  <si>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</si>
  <si>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</si>
  <si>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</si>
  <si>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</si>
  <si>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</si>
  <si>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</si>
  <si>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</si>
  <si>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</si>
  <si>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</si>
  <si>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</si>
  <si>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</si>
  <si>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</si>
  <si>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</si>
  <si>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</si>
  <si>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</si>
  <si>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</si>
  <si>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</si>
  <si>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</si>
  <si>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</si>
  <si>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</si>
  <si>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</si>
  <si>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</si>
  <si>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</si>
  <si>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</si>
  <si>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</si>
  <si>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</si>
  <si>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</si>
  <si>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</si>
  <si>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</si>
  <si>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</si>
  <si>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</si>
  <si>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</si>
  <si>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</si>
  <si>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</si>
  <si>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</si>
  <si>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</si>
  <si>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</si>
  <si>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</si>
  <si>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</si>
  <si>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</si>
  <si>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</si>
  <si>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</si>
  <si>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</si>
  <si>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</si>
  <si>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</si>
  <si>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</si>
  <si>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</si>
  <si>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</si>
  <si>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</si>
  <si>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</si>
  <si>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</si>
  <si>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</si>
  <si>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</si>
  <si>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</si>
  <si>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</si>
  <si>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</si>
  <si>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</si>
  <si>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</si>
  <si>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</si>
  <si>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</si>
  <si>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</si>
  <si>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</si>
  <si>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</si>
  <si>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</si>
  <si>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</si>
  <si>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</si>
  <si>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</si>
  <si>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</si>
  <si>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</si>
  <si>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</si>
  <si>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</si>
  <si>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</si>
  <si>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</si>
  <si>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</si>
  <si>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</si>
  <si>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</si>
  <si>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</si>
  <si>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</si>
  <si>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</si>
  <si>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</si>
  <si>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</si>
  <si>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</si>
  <si>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</si>
  <si>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</si>
  <si>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</si>
  <si>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</si>
  <si>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</si>
  <si>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</si>
  <si>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</si>
  <si>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</si>
  <si>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</si>
  <si>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</si>
  <si>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</si>
  <si>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</si>
  <si>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</si>
  <si>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</si>
  <si>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</si>
  <si>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</si>
  <si>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</si>
  <si>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</si>
  <si>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</si>
  <si>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</si>
  <si>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</si>
  <si>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</si>
  <si>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</si>
  <si>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</si>
  <si>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</si>
  <si>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</si>
  <si>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</si>
  <si>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</si>
  <si>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</si>
  <si>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</si>
  <si>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</si>
  <si>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</si>
  <si>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</si>
  <si>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</si>
  <si>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</si>
  <si>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</si>
  <si>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</si>
  <si>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</si>
  <si>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</si>
  <si>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</si>
  <si>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</si>
  <si>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</si>
  <si>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</si>
  <si>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</si>
  <si>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</si>
  <si>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</si>
  <si>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</si>
  <si>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</si>
  <si>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</si>
  <si>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</si>
  <si>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</si>
  <si>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</si>
  <si>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</si>
  <si>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</si>
  <si>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</si>
  <si>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</si>
  <si>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</si>
  <si>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</si>
  <si>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</si>
  <si>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</si>
  <si>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</si>
  <si>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</si>
  <si>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</si>
  <si>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</si>
  <si>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</si>
  <si>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</si>
  <si>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</si>
  <si>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</si>
  <si>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</si>
  <si>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</si>
  <si>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</si>
  <si>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</si>
  <si>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</si>
  <si>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</si>
  <si>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</si>
  <si>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</si>
  <si>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</si>
  <si>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</si>
  <si>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</si>
  <si>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</si>
  <si>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</si>
  <si>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</si>
  <si>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</si>
  <si>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</si>
  <si>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</si>
  <si>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</si>
  <si>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</si>
  <si>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</si>
  <si>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</si>
  <si>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</si>
  <si>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</si>
  <si>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</si>
  <si>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</si>
  <si>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</si>
  <si>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</si>
  <si>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</si>
  <si>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</si>
  <si>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</si>
  <si>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</si>
  <si>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</si>
  <si>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</si>
  <si>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</si>
  <si>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</si>
  <si>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</si>
  <si>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</si>
  <si>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</si>
  <si>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</si>
  <si>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</si>
  <si>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</si>
  <si>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</si>
  <si>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</si>
  <si>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</si>
  <si>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</si>
  <si>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</si>
  <si>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</si>
  <si>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</si>
  <si>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</si>
  <si>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</si>
  <si>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</si>
  <si>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</si>
  <si>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</si>
  <si>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</si>
  <si>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</si>
  <si>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</si>
  <si>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</si>
  <si>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</si>
  <si>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</si>
  <si>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</si>
  <si>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</si>
  <si>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</si>
  <si>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</si>
  <si>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</si>
  <si>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</si>
  <si>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</si>
  <si>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</si>
  <si>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</si>
  <si>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</si>
  <si>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</si>
  <si>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</si>
  <si>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</si>
  <si>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</si>
  <si>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</si>
  <si>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</si>
  <si>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</si>
  <si>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</si>
  <si>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</si>
  <si>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</si>
  <si>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</si>
  <si>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</si>
  <si>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</si>
  <si>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</si>
  <si>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</si>
  <si>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</si>
  <si>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</si>
  <si>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</si>
  <si>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</si>
  <si>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</si>
  <si>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</si>
  <si>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</si>
  <si>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</si>
  <si>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</si>
  <si>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</si>
  <si>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</si>
  <si>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</si>
  <si>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</si>
  <si>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</si>
  <si>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</si>
  <si>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</si>
  <si>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</si>
  <si>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</si>
  <si>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</si>
  <si>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</si>
  <si>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</si>
  <si>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</si>
  <si>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</si>
  <si>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</si>
  <si>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</si>
  <si>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</si>
  <si>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</si>
  <si>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</si>
  <si>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</si>
  <si>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</si>
  <si>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</si>
  <si>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</si>
  <si>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</si>
  <si>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</si>
  <si>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</si>
  <si>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</si>
  <si>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</si>
  <si>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</si>
  <si>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</si>
  <si>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</si>
  <si>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</si>
  <si>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</si>
  <si>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</si>
  <si>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</si>
  <si>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</si>
  <si>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</si>
  <si>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</si>
  <si>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</si>
  <si>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</si>
  <si>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</si>
  <si>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</si>
  <si>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</si>
  <si>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</si>
  <si>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</si>
  <si>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</si>
  <si>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</si>
  <si>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</si>
  <si>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</si>
  <si>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</si>
  <si>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</si>
  <si>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</si>
  <si>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</si>
  <si>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</si>
  <si>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</si>
  <si>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</si>
  <si>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</si>
  <si>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</si>
  <si>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</si>
  <si>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</si>
  <si>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</si>
  <si>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</si>
  <si>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</si>
  <si>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</si>
  <si>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</si>
  <si>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</si>
  <si>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</si>
  <si>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</si>
  <si>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</si>
  <si>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</si>
  <si>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</si>
  <si>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</si>
  <si>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</si>
  <si>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</si>
  <si>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</si>
  <si>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</si>
  <si>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</si>
  <si>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</si>
  <si>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</si>
  <si>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</si>
  <si>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</si>
  <si>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</si>
  <si>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</si>
  <si>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</si>
  <si>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</si>
  <si>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</si>
  <si>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</si>
  <si>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</si>
  <si>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</si>
  <si>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</si>
  <si>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</si>
  <si>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</si>
  <si>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</si>
  <si>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</si>
  <si>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</si>
  <si>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</si>
  <si>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</si>
  <si>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</si>
  <si>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</si>
  <si>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</si>
  <si>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</si>
  <si>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</si>
  <si>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</si>
  <si>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</si>
  <si>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</si>
  <si>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</si>
  <si>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</si>
  <si>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</si>
  <si>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</si>
  <si>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</si>
  <si>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</si>
  <si>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</si>
  <si>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</si>
  <si>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</si>
  <si>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</si>
  <si>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</si>
  <si>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</si>
  <si>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</si>
  <si>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</si>
  <si>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</si>
  <si>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</si>
  <si>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</si>
  <si>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</si>
  <si>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</si>
  <si>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</si>
  <si>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</si>
  <si>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</si>
  <si>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</si>
  <si>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</si>
  <si>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</si>
  <si>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</si>
  <si>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</si>
  <si>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</si>
  <si>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</si>
  <si>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</si>
  <si>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</si>
  <si>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</si>
  <si>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</si>
  <si>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</si>
  <si>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</si>
  <si>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</si>
  <si>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</si>
  <si>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</si>
  <si>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</si>
  <si>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</si>
  <si>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</si>
  <si>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</si>
  <si>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</si>
  <si>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</si>
  <si>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</si>
  <si>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</si>
  <si>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</si>
  <si>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</si>
  <si>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</si>
  <si>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</si>
  <si>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</si>
  <si>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</si>
  <si>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</si>
  <si>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</si>
  <si>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</si>
  <si>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</si>
  <si>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</si>
  <si>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</si>
  <si>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</si>
  <si>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</si>
  <si>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</si>
  <si>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</si>
  <si>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</si>
  <si>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</si>
  <si>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</si>
  <si>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</si>
  <si>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</si>
  <si>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</si>
  <si>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</si>
  <si>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</si>
  <si>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</si>
  <si>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</si>
  <si>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</si>
  <si>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</si>
  <si>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</si>
  <si>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</si>
  <si>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</si>
  <si>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</si>
  <si>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</si>
  <si>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</si>
  <si>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</si>
  <si>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</si>
  <si>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</si>
  <si>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</si>
  <si>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</si>
  <si>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</si>
  <si>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</si>
  <si>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</si>
  <si>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</si>
  <si>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</si>
  <si>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</si>
  <si>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</si>
  <si>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</si>
  <si>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</si>
  <si>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</si>
  <si>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</si>
  <si>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</si>
  <si>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</si>
  <si>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</si>
  <si>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</si>
  <si>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</si>
  <si>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</si>
  <si>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</si>
  <si>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</si>
  <si>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</si>
  <si>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</si>
  <si>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</si>
  <si>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</si>
  <si>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</si>
  <si>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</si>
  <si>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</si>
  <si>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</si>
  <si>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</si>
  <si>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</si>
  <si>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</si>
  <si>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</si>
  <si>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</si>
  <si>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</si>
  <si>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</si>
  <si>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</si>
  <si>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</si>
  <si>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</si>
  <si>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</si>
  <si>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</si>
  <si>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</si>
  <si>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</si>
  <si>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</si>
  <si>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</si>
  <si>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</si>
  <si>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</si>
  <si>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</si>
  <si>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</si>
  <si>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</si>
  <si>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</si>
  <si>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</si>
  <si>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</si>
  <si>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</si>
  <si>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10/11/2021 à 21/06/2022</t>
    </r>
  </si>
  <si>
    <r>
      <t>Data:</t>
    </r>
    <r>
      <rPr>
        <sz val="11"/>
        <rFont val="Arial"/>
        <family val="2"/>
      </rPr>
      <t xml:space="preserve"> 21/06/2022</t>
    </r>
  </si>
  <si>
    <t>MEMÓRIA DE CÁLCULO BM 02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</si>
  <si>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</si>
  <si>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</si>
  <si>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</si>
  <si>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</si>
  <si>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</si>
  <si>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</si>
  <si>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3,28+1,28+1,40+1,34+1,45+1,48+1,58+1,51+3,34+1,37+2,15+1,46+ 2,90+1,34+2,69+1,79+1,36; Contra vergas: 1,60+1,46 + 2,35+2,66+2,50+1,60+1,50+2,53+2,45+1,11+1,86+2,67+2,82+2,91+ 1,60+1,46+2,46+1,98+1,82+1,39+1,46+1,49+1,32+1,29 = 46,29 m; totalizando: 78,01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</si>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</sst>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1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10" fontId="1" fillId="2" borderId="0" xfId="3" applyNumberFormat="1" applyFont="1" applyFill="1" applyAlignment="1">
      <alignment vertical="center"/>
    </xf>
  </cellXfs>
  <cellStyles count="4">
    <cellStyle name="Normal" xfId="0" builtinId="0"/>
    <cellStyle name="Normal 2" xfId="1" xr:uid="{E6E2783C-5C99-410E-87B8-9977F49BF7AC}"/>
    <cellStyle name="Porcentagem 2" xfId="3" xr:uid="{66D3A12D-2433-4C1F-8F68-4845F7513EEA}"/>
    <cellStyle name="Vírgula 2" xfId="2" xr:uid="{4877A58F-F59B-4596-8727-22E33A551F76}"/>
  </cellStyles>
  <dxfs count="8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0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/>
      <sheetData sheetId="4">
        <row r="10">
          <cell r="K10">
            <v>1</v>
          </cell>
        </row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78.009999999999991</v>
          </cell>
        </row>
        <row r="42">
          <cell r="K42">
            <v>417.84000000000003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"/>
      <c r="M2" s="2"/>
    </row>
    <row r="3" spans="2:13" s="3" customFormat="1" ht="18">
      <c r="B3" s="108" t="s">
        <v>1</v>
      </c>
      <c r="C3" s="109"/>
      <c r="D3" s="109"/>
      <c r="E3" s="109"/>
      <c r="F3" s="109"/>
      <c r="G3" s="109"/>
      <c r="H3" s="109"/>
      <c r="I3" s="109"/>
      <c r="J3" s="109"/>
      <c r="K3" s="110"/>
      <c r="L3" s="1"/>
      <c r="M3" s="2"/>
    </row>
    <row r="4" spans="2:13" s="5" customFormat="1" ht="15">
      <c r="B4" s="111" t="s">
        <v>2</v>
      </c>
      <c r="C4" s="112"/>
      <c r="D4" s="112" t="s">
        <v>3</v>
      </c>
      <c r="E4" s="112"/>
      <c r="F4" s="112"/>
      <c r="G4" s="112"/>
      <c r="H4" s="112"/>
      <c r="I4" s="112" t="s">
        <v>4</v>
      </c>
      <c r="J4" s="112"/>
      <c r="K4" s="113"/>
      <c r="L4" s="4"/>
    </row>
    <row r="5" spans="2:13" s="5" customFormat="1" ht="15">
      <c r="B5" s="101" t="s">
        <v>5</v>
      </c>
      <c r="C5" s="102"/>
      <c r="D5" s="102" t="s">
        <v>6</v>
      </c>
      <c r="E5" s="102"/>
      <c r="F5" s="102"/>
      <c r="G5" s="102"/>
      <c r="H5" s="102"/>
      <c r="I5" s="102" t="s">
        <v>7</v>
      </c>
      <c r="J5" s="102"/>
      <c r="K5" s="103"/>
      <c r="L5" s="4"/>
    </row>
    <row r="6" spans="2:13" s="5" customFormat="1" ht="15">
      <c r="B6" s="101" t="s">
        <v>8</v>
      </c>
      <c r="C6" s="102"/>
      <c r="D6" s="102" t="s">
        <v>9</v>
      </c>
      <c r="E6" s="102"/>
      <c r="F6" s="102"/>
      <c r="G6" s="102"/>
      <c r="H6" s="102"/>
      <c r="I6" s="102" t="s">
        <v>10</v>
      </c>
      <c r="J6" s="102"/>
      <c r="K6" s="103"/>
      <c r="L6" s="4"/>
    </row>
    <row r="7" spans="2:13" s="5" customFormat="1" ht="15">
      <c r="B7" s="101" t="s">
        <v>11</v>
      </c>
      <c r="C7" s="102"/>
      <c r="D7" s="102" t="s">
        <v>12</v>
      </c>
      <c r="E7" s="102"/>
      <c r="F7" s="102"/>
      <c r="G7" s="102"/>
      <c r="H7" s="102"/>
      <c r="I7" s="6" t="s">
        <v>13</v>
      </c>
      <c r="J7" s="8">
        <f>J229</f>
        <v>49585.588699999993</v>
      </c>
      <c r="K7" s="7"/>
      <c r="L7" s="4"/>
    </row>
    <row r="8" spans="2:13" s="5" customFormat="1" ht="15">
      <c r="B8" s="101"/>
      <c r="C8" s="102"/>
      <c r="D8" s="104"/>
      <c r="E8" s="104"/>
      <c r="F8" s="104"/>
      <c r="G8" s="104"/>
      <c r="H8" s="104"/>
      <c r="I8" s="105"/>
      <c r="J8" s="105"/>
      <c r="K8" s="106"/>
      <c r="L8" s="4"/>
    </row>
    <row r="9" spans="2:13" s="5" customFormat="1" ht="15.75">
      <c r="B9" s="96" t="s">
        <v>14</v>
      </c>
      <c r="C9" s="96"/>
      <c r="D9" s="96"/>
      <c r="E9" s="96"/>
      <c r="F9" s="96"/>
      <c r="G9" s="96"/>
      <c r="H9" s="96"/>
      <c r="I9" s="96"/>
      <c r="J9" s="96"/>
      <c r="K9" s="96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13832.271699999999</v>
      </c>
      <c r="K11" s="20">
        <f>SUBTOTAL(9,K12:K19)</f>
        <v>13832.271699999999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6</v>
      </c>
      <c r="H12" s="27">
        <f>G12</f>
        <v>6</v>
      </c>
      <c r="I12" s="28">
        <f>$E12*F12</f>
        <v>2208.48</v>
      </c>
      <c r="J12" s="28">
        <f t="shared" ref="J12:K19" si="0">$E12*G12</f>
        <v>1656.3600000000001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829.73</v>
      </c>
      <c r="H15" s="27">
        <f t="shared" si="1"/>
        <v>829.73</v>
      </c>
      <c r="I15" s="28">
        <f t="shared" si="2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1</v>
      </c>
      <c r="H16" s="27">
        <f t="shared" si="1"/>
        <v>1</v>
      </c>
      <c r="I16" s="28">
        <f t="shared" si="2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10</v>
      </c>
      <c r="H18" s="27">
        <f t="shared" si="1"/>
        <v>10</v>
      </c>
      <c r="I18" s="28">
        <f t="shared" si="2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23</v>
      </c>
      <c r="H19" s="27">
        <f t="shared" si="1"/>
        <v>23</v>
      </c>
      <c r="I19" s="28">
        <f t="shared" si="2"/>
        <v>8473.6</v>
      </c>
      <c r="J19" s="28">
        <f t="shared" si="0"/>
        <v>4872.32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39.049999999999997</v>
      </c>
      <c r="H21" s="27">
        <f t="shared" si="1"/>
        <v>39.049999999999997</v>
      </c>
      <c r="I21" s="28">
        <f>$E21*F21</f>
        <v>1752.5640000000001</v>
      </c>
      <c r="J21" s="28">
        <f t="shared" ref="J21:K24" si="3">$E21*G21</f>
        <v>1752.5640000000001</v>
      </c>
      <c r="K21" s="28">
        <f t="shared" si="3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18.09</v>
      </c>
      <c r="H22" s="27">
        <f t="shared" si="1"/>
        <v>18.09</v>
      </c>
      <c r="I22" s="28">
        <f t="shared" ref="I22:I24" si="4">$E22*F22</f>
        <v>278.58600000000001</v>
      </c>
      <c r="J22" s="28">
        <f t="shared" si="3"/>
        <v>278.58600000000001</v>
      </c>
      <c r="K22" s="28">
        <f t="shared" si="3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18.09</v>
      </c>
      <c r="H23" s="27">
        <f t="shared" si="1"/>
        <v>18.09</v>
      </c>
      <c r="I23" s="28">
        <f t="shared" si="4"/>
        <v>54.450899999999997</v>
      </c>
      <c r="J23" s="28">
        <f t="shared" si="3"/>
        <v>54.450899999999997</v>
      </c>
      <c r="K23" s="28">
        <f t="shared" si="3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18.09</v>
      </c>
      <c r="H24" s="27">
        <f t="shared" si="1"/>
        <v>18.09</v>
      </c>
      <c r="I24" s="28">
        <f t="shared" si="4"/>
        <v>74.711699999999993</v>
      </c>
      <c r="J24" s="28">
        <f t="shared" si="3"/>
        <v>74.711699999999993</v>
      </c>
      <c r="K24" s="28">
        <f t="shared" si="3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32488.056400000001</v>
      </c>
      <c r="K32" s="34">
        <f>SUM(K33+K39)</f>
        <v>32488.056400000001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32488.056400000001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2.0699999999999998</v>
      </c>
      <c r="H34" s="27">
        <f t="shared" si="1"/>
        <v>2.0699999999999998</v>
      </c>
      <c r="I34" s="28">
        <f t="shared" ref="I34:K38" si="7">$E34*F34</f>
        <v>209.00789999999998</v>
      </c>
      <c r="J34" s="28">
        <f t="shared" si="7"/>
        <v>209.00789999999998</v>
      </c>
      <c r="K34" s="28">
        <f t="shared" si="7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212.53</v>
      </c>
      <c r="H35" s="27">
        <f t="shared" si="1"/>
        <v>212.53</v>
      </c>
      <c r="I35" s="28">
        <f t="shared" si="7"/>
        <v>6110.2375000000002</v>
      </c>
      <c r="J35" s="28">
        <f t="shared" si="7"/>
        <v>6110.2375000000002</v>
      </c>
      <c r="K35" s="28">
        <f t="shared" si="7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1114.3</v>
      </c>
      <c r="H36" s="27">
        <f t="shared" si="1"/>
        <v>1114.3</v>
      </c>
      <c r="I36" s="28">
        <f t="shared" si="7"/>
        <v>14017.894</v>
      </c>
      <c r="J36" s="28">
        <f t="shared" si="7"/>
        <v>14017.894</v>
      </c>
      <c r="K36" s="28">
        <f t="shared" si="7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225.7</v>
      </c>
      <c r="H37" s="27">
        <f t="shared" si="1"/>
        <v>225.7</v>
      </c>
      <c r="I37" s="28">
        <f t="shared" si="7"/>
        <v>1762.7169999999999</v>
      </c>
      <c r="J37" s="28">
        <f t="shared" si="7"/>
        <v>1762.7169999999999</v>
      </c>
      <c r="K37" s="28">
        <f t="shared" si="7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20</v>
      </c>
      <c r="H38" s="27">
        <f t="shared" si="1"/>
        <v>20</v>
      </c>
      <c r="I38" s="28">
        <f t="shared" si="7"/>
        <v>10388.199999999999</v>
      </c>
      <c r="J38" s="28">
        <f t="shared" si="7"/>
        <v>10388.199999999999</v>
      </c>
      <c r="K38" s="28">
        <f t="shared" si="7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1104.9480000000001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127.8875</v>
      </c>
      <c r="H53" s="27">
        <f t="shared" si="1"/>
        <v>127.8875</v>
      </c>
      <c r="I53" s="28">
        <f>$E53*F53</f>
        <v>1229.904</v>
      </c>
      <c r="J53" s="28">
        <f t="shared" ref="J53:K55" si="11">$E53*G53</f>
        <v>1104.9480000000001</v>
      </c>
      <c r="K53" s="28">
        <f t="shared" si="11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97" t="s">
        <v>161</v>
      </c>
      <c r="D84" s="97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98" t="s">
        <v>439</v>
      </c>
      <c r="C229" s="99"/>
      <c r="D229" s="99"/>
      <c r="E229" s="99"/>
      <c r="F229" s="99"/>
      <c r="G229" s="99"/>
      <c r="H229" s="100"/>
      <c r="I229" s="66">
        <f>SUM(I223+I216+I212+I155+I105+I86+I56+I52+I48+I32+I25+I20+I11)</f>
        <v>565955.96719999996</v>
      </c>
      <c r="J229" s="66">
        <f>SUM(J223+J216+J212+J155+J105+J86+J56+J52+J48+J32+J20+J11)</f>
        <v>49585.588699999993</v>
      </c>
      <c r="K229" s="66">
        <f>SUM(K223+K216+K212+K155+K105+K86+K56+K52+K48+K32+K25+K20+K11)</f>
        <v>49585.588699999993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7" priority="3">
      <formula>LEN($B11)=1</formula>
    </cfRule>
  </conditionalFormatting>
  <conditionalFormatting sqref="B85:K228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2" ht="15">
      <c r="A2" s="117" t="s">
        <v>440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2" ht="15">
      <c r="A3" s="72" t="s">
        <v>15</v>
      </c>
      <c r="B3" s="73" t="s">
        <v>441</v>
      </c>
      <c r="C3" s="72" t="s">
        <v>17</v>
      </c>
      <c r="D3" s="119" t="s">
        <v>442</v>
      </c>
      <c r="E3" s="119"/>
      <c r="F3" s="119"/>
      <c r="G3" s="119"/>
      <c r="H3" s="119"/>
      <c r="I3" s="119"/>
      <c r="J3" s="119"/>
    </row>
    <row r="4" spans="1:12">
      <c r="A4" s="74">
        <v>1</v>
      </c>
      <c r="B4" s="75" t="s">
        <v>443</v>
      </c>
      <c r="C4" s="76"/>
      <c r="D4" s="114"/>
      <c r="E4" s="114"/>
      <c r="F4" s="114"/>
      <c r="G4" s="114"/>
      <c r="H4" s="114"/>
      <c r="I4" s="114"/>
      <c r="J4" s="114"/>
    </row>
    <row r="5" spans="1:12">
      <c r="A5" s="77" t="s">
        <v>25</v>
      </c>
      <c r="B5" s="78" t="s">
        <v>26</v>
      </c>
      <c r="C5" s="79" t="s">
        <v>27</v>
      </c>
      <c r="D5" s="114" t="s">
        <v>444</v>
      </c>
      <c r="E5" s="114"/>
      <c r="F5" s="114"/>
      <c r="G5" s="114"/>
      <c r="H5" s="114"/>
      <c r="I5" s="114"/>
      <c r="J5" s="114"/>
      <c r="K5" s="5">
        <v>6</v>
      </c>
    </row>
    <row r="6" spans="1:12" ht="42.75">
      <c r="A6" s="77" t="s">
        <v>28</v>
      </c>
      <c r="B6" s="78" t="s">
        <v>29</v>
      </c>
      <c r="C6" s="79" t="s">
        <v>27</v>
      </c>
      <c r="D6" s="114" t="s">
        <v>445</v>
      </c>
      <c r="E6" s="114"/>
      <c r="F6" s="114"/>
      <c r="G6" s="114"/>
      <c r="H6" s="114"/>
      <c r="I6" s="114"/>
      <c r="J6" s="114"/>
      <c r="K6" s="5">
        <v>267.25</v>
      </c>
    </row>
    <row r="7" spans="1:12" ht="28.5">
      <c r="A7" s="77" t="s">
        <v>30</v>
      </c>
      <c r="B7" s="80" t="s">
        <v>446</v>
      </c>
      <c r="C7" s="79" t="s">
        <v>27</v>
      </c>
      <c r="D7" s="114"/>
      <c r="E7" s="114"/>
      <c r="F7" s="114"/>
      <c r="G7" s="114"/>
      <c r="H7" s="114"/>
      <c r="I7" s="114"/>
      <c r="J7" s="114"/>
    </row>
    <row r="8" spans="1:12" ht="28.5">
      <c r="A8" s="77" t="s">
        <v>32</v>
      </c>
      <c r="B8" s="80" t="s">
        <v>447</v>
      </c>
      <c r="C8" s="79" t="s">
        <v>27</v>
      </c>
      <c r="D8" s="114" t="s">
        <v>448</v>
      </c>
      <c r="E8" s="114"/>
      <c r="F8" s="114"/>
      <c r="G8" s="114"/>
      <c r="H8" s="114"/>
      <c r="I8" s="114"/>
      <c r="J8" s="114"/>
      <c r="K8" s="5">
        <v>829.73</v>
      </c>
    </row>
    <row r="9" spans="1:12" ht="28.5">
      <c r="A9" s="77" t="s">
        <v>34</v>
      </c>
      <c r="B9" s="78" t="s">
        <v>35</v>
      </c>
      <c r="C9" s="79" t="s">
        <v>36</v>
      </c>
      <c r="D9" s="114" t="s">
        <v>449</v>
      </c>
      <c r="E9" s="114"/>
      <c r="F9" s="114"/>
      <c r="G9" s="114"/>
      <c r="H9" s="114"/>
      <c r="I9" s="114"/>
      <c r="J9" s="114"/>
      <c r="K9" s="5">
        <v>1</v>
      </c>
    </row>
    <row r="10" spans="1:12">
      <c r="A10" s="77" t="s">
        <v>37</v>
      </c>
      <c r="B10" s="78" t="s">
        <v>38</v>
      </c>
      <c r="C10" s="79" t="s">
        <v>36</v>
      </c>
      <c r="D10" s="114"/>
      <c r="E10" s="114"/>
      <c r="F10" s="114"/>
      <c r="G10" s="114"/>
      <c r="H10" s="114"/>
      <c r="I10" s="114"/>
      <c r="J10" s="114"/>
    </row>
    <row r="11" spans="1:12" ht="28.5">
      <c r="A11" s="77" t="s">
        <v>39</v>
      </c>
      <c r="B11" s="80" t="s">
        <v>40</v>
      </c>
      <c r="C11" s="79" t="s">
        <v>27</v>
      </c>
      <c r="D11" s="114" t="s">
        <v>450</v>
      </c>
      <c r="E11" s="114"/>
      <c r="F11" s="114"/>
      <c r="G11" s="114"/>
      <c r="H11" s="114"/>
      <c r="I11" s="114"/>
      <c r="J11" s="114"/>
      <c r="K11" s="5">
        <v>10</v>
      </c>
    </row>
    <row r="12" spans="1:12" ht="42.75">
      <c r="A12" s="77" t="s">
        <v>41</v>
      </c>
      <c r="B12" s="80" t="s">
        <v>451</v>
      </c>
      <c r="C12" s="79" t="s">
        <v>27</v>
      </c>
      <c r="D12" s="114" t="s">
        <v>452</v>
      </c>
      <c r="E12" s="114"/>
      <c r="F12" s="114"/>
      <c r="G12" s="114"/>
      <c r="H12" s="114"/>
      <c r="I12" s="114"/>
      <c r="J12" s="114"/>
      <c r="K12" s="5">
        <v>23</v>
      </c>
    </row>
    <row r="13" spans="1:12">
      <c r="A13" s="74">
        <v>2</v>
      </c>
      <c r="B13" s="75" t="str">
        <f>[2]Planilha!$B$21</f>
        <v>MOVIMENTO DE TERRA</v>
      </c>
      <c r="C13" s="76"/>
      <c r="D13" s="114"/>
      <c r="E13" s="114"/>
      <c r="F13" s="114"/>
      <c r="G13" s="114"/>
      <c r="H13" s="114"/>
      <c r="I13" s="114"/>
      <c r="J13" s="114"/>
    </row>
    <row r="14" spans="1:12" ht="42.75">
      <c r="A14" s="77" t="s">
        <v>43</v>
      </c>
      <c r="B14" s="80" t="s">
        <v>44</v>
      </c>
      <c r="C14" s="79" t="s">
        <v>45</v>
      </c>
      <c r="D14" s="116" t="s">
        <v>453</v>
      </c>
      <c r="E14" s="116"/>
      <c r="F14" s="116"/>
      <c r="G14" s="116"/>
      <c r="H14" s="116"/>
      <c r="I14" s="116"/>
      <c r="J14" s="116"/>
      <c r="K14" s="5">
        <v>39.049999999999997</v>
      </c>
    </row>
    <row r="15" spans="1:12" ht="44.25" customHeight="1">
      <c r="A15" s="77" t="s">
        <v>46</v>
      </c>
      <c r="B15" s="80" t="s">
        <v>47</v>
      </c>
      <c r="C15" s="79" t="s">
        <v>45</v>
      </c>
      <c r="D15" s="116" t="s">
        <v>454</v>
      </c>
      <c r="E15" s="116"/>
      <c r="F15" s="116"/>
      <c r="G15" s="116"/>
      <c r="H15" s="116"/>
      <c r="I15" s="116"/>
      <c r="J15" s="116"/>
      <c r="K15" s="5">
        <v>18.09</v>
      </c>
      <c r="L15" s="5">
        <f>58.32-3.24-20</f>
        <v>35.08</v>
      </c>
    </row>
    <row r="16" spans="1:12" ht="28.5">
      <c r="A16" s="77" t="s">
        <v>48</v>
      </c>
      <c r="B16" s="80" t="s">
        <v>49</v>
      </c>
      <c r="C16" s="79" t="s">
        <v>45</v>
      </c>
      <c r="D16" s="116" t="s">
        <v>455</v>
      </c>
      <c r="E16" s="116"/>
      <c r="F16" s="116"/>
      <c r="G16" s="116"/>
      <c r="H16" s="116"/>
      <c r="I16" s="116"/>
      <c r="J16" s="116"/>
      <c r="K16" s="5">
        <v>18.09</v>
      </c>
      <c r="L16" s="5">
        <f>58.32-35.08</f>
        <v>23.240000000000002</v>
      </c>
    </row>
    <row r="17" spans="1:11" ht="28.5">
      <c r="A17" s="77" t="s">
        <v>50</v>
      </c>
      <c r="B17" s="80" t="s">
        <v>456</v>
      </c>
      <c r="C17" s="79" t="s">
        <v>45</v>
      </c>
      <c r="D17" s="114" t="s">
        <v>457</v>
      </c>
      <c r="E17" s="114"/>
      <c r="F17" s="114"/>
      <c r="G17" s="114"/>
      <c r="H17" s="114"/>
      <c r="I17" s="114"/>
      <c r="J17" s="114"/>
      <c r="K17" s="5">
        <v>18.09</v>
      </c>
    </row>
    <row r="18" spans="1:11">
      <c r="A18" s="74">
        <v>3</v>
      </c>
      <c r="B18" s="75" t="str">
        <f>[2]Planilha!$B$26</f>
        <v>COBERTURA</v>
      </c>
      <c r="C18" s="76"/>
      <c r="D18" s="114"/>
      <c r="E18" s="114"/>
      <c r="F18" s="114"/>
      <c r="G18" s="114"/>
      <c r="H18" s="114"/>
      <c r="I18" s="114"/>
      <c r="J18" s="114"/>
    </row>
    <row r="19" spans="1:11" ht="28.5">
      <c r="A19" s="77" t="s">
        <v>52</v>
      </c>
      <c r="B19" s="80" t="s">
        <v>53</v>
      </c>
      <c r="C19" s="79" t="s">
        <v>27</v>
      </c>
      <c r="D19" s="114"/>
      <c r="E19" s="114"/>
      <c r="F19" s="114"/>
      <c r="G19" s="114"/>
      <c r="H19" s="114"/>
      <c r="I19" s="114"/>
      <c r="J19" s="114"/>
    </row>
    <row r="20" spans="1:11" ht="28.5">
      <c r="A20" s="77" t="s">
        <v>54</v>
      </c>
      <c r="B20" s="80" t="s">
        <v>55</v>
      </c>
      <c r="C20" s="79" t="s">
        <v>27</v>
      </c>
      <c r="D20" s="114"/>
      <c r="E20" s="114"/>
      <c r="F20" s="114"/>
      <c r="G20" s="114"/>
      <c r="H20" s="114"/>
      <c r="I20" s="114"/>
      <c r="J20" s="114"/>
    </row>
    <row r="21" spans="1:11">
      <c r="A21" s="77" t="s">
        <v>56</v>
      </c>
      <c r="B21" s="78" t="s">
        <v>57</v>
      </c>
      <c r="C21" s="79" t="s">
        <v>27</v>
      </c>
      <c r="D21" s="114"/>
      <c r="E21" s="114"/>
      <c r="F21" s="114"/>
      <c r="G21" s="114"/>
      <c r="H21" s="114"/>
      <c r="I21" s="114"/>
      <c r="J21" s="114"/>
    </row>
    <row r="22" spans="1:11" ht="28.5">
      <c r="A22" s="77" t="s">
        <v>58</v>
      </c>
      <c r="B22" s="80" t="s">
        <v>458</v>
      </c>
      <c r="C22" s="79" t="s">
        <v>60</v>
      </c>
      <c r="D22" s="114"/>
      <c r="E22" s="114"/>
      <c r="F22" s="114"/>
      <c r="G22" s="114"/>
      <c r="H22" s="114"/>
      <c r="I22" s="114"/>
      <c r="J22" s="114"/>
    </row>
    <row r="23" spans="1:11" ht="28.5">
      <c r="A23" s="77" t="s">
        <v>61</v>
      </c>
      <c r="B23" s="80" t="s">
        <v>62</v>
      </c>
      <c r="C23" s="79" t="s">
        <v>60</v>
      </c>
      <c r="D23" s="114"/>
      <c r="E23" s="114"/>
      <c r="F23" s="114"/>
      <c r="G23" s="114"/>
      <c r="H23" s="114"/>
      <c r="I23" s="114"/>
      <c r="J23" s="114"/>
    </row>
    <row r="24" spans="1:11" ht="28.5">
      <c r="A24" s="77" t="s">
        <v>63</v>
      </c>
      <c r="B24" s="80" t="s">
        <v>64</v>
      </c>
      <c r="C24" s="79" t="s">
        <v>60</v>
      </c>
      <c r="D24" s="114"/>
      <c r="E24" s="114"/>
      <c r="F24" s="114"/>
      <c r="G24" s="114"/>
      <c r="H24" s="114"/>
      <c r="I24" s="114"/>
      <c r="J24" s="114"/>
    </row>
    <row r="25" spans="1:11">
      <c r="A25" s="74">
        <v>4</v>
      </c>
      <c r="B25" s="75" t="s">
        <v>65</v>
      </c>
      <c r="C25" s="76"/>
      <c r="D25" s="114"/>
      <c r="E25" s="114"/>
      <c r="F25" s="114"/>
      <c r="G25" s="114"/>
      <c r="H25" s="114"/>
      <c r="I25" s="114"/>
      <c r="J25" s="114"/>
    </row>
    <row r="26" spans="1:11" ht="15">
      <c r="A26" s="72" t="s">
        <v>66</v>
      </c>
      <c r="B26" s="81" t="s">
        <v>459</v>
      </c>
      <c r="C26" s="73"/>
      <c r="D26" s="114"/>
      <c r="E26" s="114"/>
      <c r="F26" s="114"/>
      <c r="G26" s="114"/>
      <c r="H26" s="114"/>
      <c r="I26" s="114"/>
      <c r="J26" s="114"/>
    </row>
    <row r="27" spans="1:11" ht="29.25" customHeight="1">
      <c r="A27" s="77" t="s">
        <v>67</v>
      </c>
      <c r="B27" s="78" t="s">
        <v>68</v>
      </c>
      <c r="C27" s="79" t="s">
        <v>45</v>
      </c>
      <c r="D27" s="116" t="s">
        <v>460</v>
      </c>
      <c r="E27" s="116"/>
      <c r="F27" s="116"/>
      <c r="G27" s="116"/>
      <c r="H27" s="116"/>
      <c r="I27" s="116"/>
      <c r="J27" s="116"/>
      <c r="K27" s="5">
        <v>2.0699999999999998</v>
      </c>
    </row>
    <row r="28" spans="1:11" ht="47.25" customHeight="1">
      <c r="A28" s="77" t="s">
        <v>69</v>
      </c>
      <c r="B28" s="78" t="s">
        <v>70</v>
      </c>
      <c r="C28" s="79" t="s">
        <v>27</v>
      </c>
      <c r="D28" s="116" t="s">
        <v>461</v>
      </c>
      <c r="E28" s="116"/>
      <c r="F28" s="116"/>
      <c r="G28" s="116"/>
      <c r="H28" s="116"/>
      <c r="I28" s="116"/>
      <c r="J28" s="116"/>
      <c r="K28" s="5">
        <v>212.53</v>
      </c>
    </row>
    <row r="29" spans="1:11" ht="71.25" customHeight="1">
      <c r="A29" s="77" t="s">
        <v>71</v>
      </c>
      <c r="B29" s="78" t="s">
        <v>72</v>
      </c>
      <c r="C29" s="79" t="s">
        <v>73</v>
      </c>
      <c r="D29" s="116" t="s">
        <v>462</v>
      </c>
      <c r="E29" s="116"/>
      <c r="F29" s="116"/>
      <c r="G29" s="116"/>
      <c r="H29" s="116"/>
      <c r="I29" s="116"/>
      <c r="J29" s="116"/>
      <c r="K29" s="5">
        <f>124.9+501.1+227+159.3+102</f>
        <v>1114.3</v>
      </c>
    </row>
    <row r="30" spans="1:11" ht="46.5" customHeight="1">
      <c r="A30" s="77" t="s">
        <v>74</v>
      </c>
      <c r="B30" s="80" t="s">
        <v>75</v>
      </c>
      <c r="C30" s="79" t="s">
        <v>73</v>
      </c>
      <c r="D30" s="116" t="s">
        <v>463</v>
      </c>
      <c r="E30" s="116"/>
      <c r="F30" s="116"/>
      <c r="G30" s="116"/>
      <c r="H30" s="116"/>
      <c r="I30" s="116"/>
      <c r="J30" s="116"/>
      <c r="K30" s="5">
        <v>225.7</v>
      </c>
    </row>
    <row r="31" spans="1:11" ht="28.5">
      <c r="A31" s="77" t="s">
        <v>76</v>
      </c>
      <c r="B31" s="78" t="s">
        <v>77</v>
      </c>
      <c r="C31" s="79" t="s">
        <v>45</v>
      </c>
      <c r="D31" s="116" t="s">
        <v>464</v>
      </c>
      <c r="E31" s="116"/>
      <c r="F31" s="116"/>
      <c r="G31" s="116"/>
      <c r="H31" s="116"/>
      <c r="I31" s="116"/>
      <c r="J31" s="116"/>
      <c r="K31" s="5">
        <v>20</v>
      </c>
    </row>
    <row r="32" spans="1:11" ht="15">
      <c r="A32" s="72" t="s">
        <v>78</v>
      </c>
      <c r="B32" s="81" t="s">
        <v>65</v>
      </c>
      <c r="C32" s="73"/>
      <c r="D32" s="114"/>
      <c r="E32" s="114"/>
      <c r="F32" s="114"/>
      <c r="G32" s="114"/>
      <c r="H32" s="114"/>
      <c r="I32" s="114"/>
      <c r="J32" s="114"/>
    </row>
    <row r="33" spans="1:11" ht="57">
      <c r="A33" s="77" t="s">
        <v>79</v>
      </c>
      <c r="B33" s="82" t="s">
        <v>80</v>
      </c>
      <c r="C33" s="79" t="s">
        <v>27</v>
      </c>
      <c r="D33" s="114"/>
      <c r="E33" s="114"/>
      <c r="F33" s="114"/>
      <c r="G33" s="114"/>
      <c r="H33" s="114"/>
      <c r="I33" s="114"/>
      <c r="J33" s="114"/>
    </row>
    <row r="34" spans="1:11" ht="28.5">
      <c r="A34" s="77" t="s">
        <v>81</v>
      </c>
      <c r="B34" s="82" t="s">
        <v>72</v>
      </c>
      <c r="C34" s="79" t="s">
        <v>73</v>
      </c>
      <c r="D34" s="114"/>
      <c r="E34" s="114"/>
      <c r="F34" s="114"/>
      <c r="G34" s="114"/>
      <c r="H34" s="114"/>
      <c r="I34" s="114"/>
      <c r="J34" s="114"/>
    </row>
    <row r="35" spans="1:11" ht="28.5">
      <c r="A35" s="77" t="s">
        <v>82</v>
      </c>
      <c r="B35" s="83" t="s">
        <v>465</v>
      </c>
      <c r="C35" s="79" t="s">
        <v>73</v>
      </c>
      <c r="D35" s="114"/>
      <c r="E35" s="114"/>
      <c r="F35" s="114"/>
      <c r="G35" s="114"/>
      <c r="H35" s="114"/>
      <c r="I35" s="114"/>
      <c r="J35" s="114"/>
    </row>
    <row r="36" spans="1:11" ht="28.5">
      <c r="A36" s="77" t="s">
        <v>83</v>
      </c>
      <c r="B36" s="82" t="s">
        <v>84</v>
      </c>
      <c r="C36" s="79" t="s">
        <v>45</v>
      </c>
      <c r="D36" s="114"/>
      <c r="E36" s="114"/>
      <c r="F36" s="114"/>
      <c r="G36" s="114"/>
      <c r="H36" s="114"/>
      <c r="I36" s="114"/>
      <c r="J36" s="114"/>
    </row>
    <row r="37" spans="1:11" ht="28.5">
      <c r="A37" s="77" t="s">
        <v>85</v>
      </c>
      <c r="B37" s="83" t="s">
        <v>466</v>
      </c>
      <c r="C37" s="79" t="s">
        <v>45</v>
      </c>
      <c r="D37" s="114"/>
      <c r="E37" s="114"/>
      <c r="F37" s="114"/>
      <c r="G37" s="114"/>
      <c r="H37" s="114"/>
      <c r="I37" s="114"/>
      <c r="J37" s="114"/>
    </row>
    <row r="38" spans="1:11" ht="42.75">
      <c r="A38" s="77" t="s">
        <v>87</v>
      </c>
      <c r="B38" s="83" t="s">
        <v>88</v>
      </c>
      <c r="C38" s="79" t="s">
        <v>27</v>
      </c>
      <c r="D38" s="114"/>
      <c r="E38" s="114"/>
      <c r="F38" s="114"/>
      <c r="G38" s="114"/>
      <c r="H38" s="114"/>
      <c r="I38" s="114"/>
      <c r="J38" s="114"/>
    </row>
    <row r="39" spans="1:11" ht="42.75">
      <c r="A39" s="77" t="s">
        <v>89</v>
      </c>
      <c r="B39" s="83" t="s">
        <v>90</v>
      </c>
      <c r="C39" s="79" t="s">
        <v>27</v>
      </c>
      <c r="D39" s="114"/>
      <c r="E39" s="114"/>
      <c r="F39" s="114"/>
      <c r="G39" s="114"/>
      <c r="H39" s="114"/>
      <c r="I39" s="114"/>
      <c r="J39" s="114"/>
    </row>
    <row r="40" spans="1:11" ht="42.75">
      <c r="A40" s="77" t="s">
        <v>91</v>
      </c>
      <c r="B40" s="82" t="s">
        <v>92</v>
      </c>
      <c r="C40" s="79" t="s">
        <v>60</v>
      </c>
      <c r="D40" s="114"/>
      <c r="E40" s="114"/>
      <c r="F40" s="114"/>
      <c r="G40" s="114"/>
      <c r="H40" s="114"/>
      <c r="I40" s="114"/>
      <c r="J40" s="114"/>
    </row>
    <row r="41" spans="1:11" ht="15">
      <c r="A41" s="74">
        <v>5</v>
      </c>
      <c r="B41" s="84" t="s">
        <v>93</v>
      </c>
      <c r="C41" s="76"/>
      <c r="D41" s="114"/>
      <c r="E41" s="114"/>
      <c r="F41" s="114"/>
      <c r="G41" s="114"/>
      <c r="H41" s="114"/>
      <c r="I41" s="114"/>
      <c r="J41" s="114"/>
    </row>
    <row r="42" spans="1:11" ht="57">
      <c r="A42" s="85" t="s">
        <v>94</v>
      </c>
      <c r="B42" s="78" t="s">
        <v>95</v>
      </c>
      <c r="C42" s="79" t="s">
        <v>27</v>
      </c>
      <c r="D42" s="114"/>
      <c r="E42" s="114"/>
      <c r="F42" s="114"/>
      <c r="G42" s="114"/>
      <c r="H42" s="114"/>
      <c r="I42" s="114"/>
      <c r="J42" s="114"/>
    </row>
    <row r="43" spans="1:11" ht="15">
      <c r="A43" s="72" t="s">
        <v>96</v>
      </c>
      <c r="B43" s="81" t="s">
        <v>97</v>
      </c>
      <c r="C43" s="73"/>
      <c r="D43" s="114"/>
      <c r="E43" s="114"/>
      <c r="F43" s="114"/>
      <c r="G43" s="114"/>
      <c r="H43" s="114"/>
      <c r="I43" s="114"/>
      <c r="J43" s="114"/>
    </row>
    <row r="44" spans="1:11" ht="28.5">
      <c r="A44" s="85" t="s">
        <v>98</v>
      </c>
      <c r="B44" s="82" t="s">
        <v>99</v>
      </c>
      <c r="C44" s="79" t="s">
        <v>27</v>
      </c>
      <c r="D44" s="114"/>
      <c r="E44" s="114"/>
      <c r="F44" s="114"/>
      <c r="G44" s="114"/>
      <c r="H44" s="114"/>
      <c r="I44" s="114"/>
      <c r="J44" s="114"/>
    </row>
    <row r="45" spans="1:11">
      <c r="A45" s="74">
        <v>6</v>
      </c>
      <c r="B45" s="75" t="s">
        <v>100</v>
      </c>
      <c r="C45" s="76"/>
      <c r="D45" s="114"/>
      <c r="E45" s="114"/>
      <c r="F45" s="114"/>
      <c r="G45" s="114"/>
      <c r="H45" s="114"/>
      <c r="I45" s="114"/>
      <c r="J45" s="114"/>
    </row>
    <row r="46" spans="1:11" ht="28.5">
      <c r="A46" s="85" t="s">
        <v>101</v>
      </c>
      <c r="B46" s="80" t="s">
        <v>102</v>
      </c>
      <c r="C46" s="86" t="s">
        <v>27</v>
      </c>
      <c r="D46" s="116" t="s">
        <v>467</v>
      </c>
      <c r="E46" s="116"/>
      <c r="F46" s="116"/>
      <c r="G46" s="116"/>
      <c r="H46" s="116"/>
      <c r="I46" s="116"/>
      <c r="J46" s="116"/>
      <c r="K46" s="5">
        <f>196.75*0.65</f>
        <v>127.8875</v>
      </c>
    </row>
    <row r="47" spans="1:11" ht="28.5">
      <c r="A47" s="85" t="s">
        <v>103</v>
      </c>
      <c r="B47" s="80" t="s">
        <v>104</v>
      </c>
      <c r="C47" s="86" t="s">
        <v>27</v>
      </c>
      <c r="D47" s="114"/>
      <c r="E47" s="114"/>
      <c r="F47" s="114"/>
      <c r="G47" s="114"/>
      <c r="H47" s="114"/>
      <c r="I47" s="114"/>
      <c r="J47" s="114"/>
    </row>
    <row r="48" spans="1:11" ht="28.5">
      <c r="A48" s="77" t="s">
        <v>105</v>
      </c>
      <c r="B48" s="80" t="s">
        <v>106</v>
      </c>
      <c r="C48" s="86" t="s">
        <v>27</v>
      </c>
      <c r="D48" s="114"/>
      <c r="E48" s="114"/>
      <c r="F48" s="114"/>
      <c r="G48" s="114"/>
      <c r="H48" s="114"/>
      <c r="I48" s="114"/>
      <c r="J48" s="114"/>
    </row>
    <row r="49" spans="1:10">
      <c r="A49" s="74">
        <v>7</v>
      </c>
      <c r="B49" s="75" t="s">
        <v>107</v>
      </c>
      <c r="C49" s="76"/>
      <c r="D49" s="114"/>
      <c r="E49" s="114"/>
      <c r="F49" s="114"/>
      <c r="G49" s="114"/>
      <c r="H49" s="114"/>
      <c r="I49" s="114"/>
      <c r="J49" s="114"/>
    </row>
    <row r="50" spans="1:10" ht="15">
      <c r="A50" s="72" t="s">
        <v>108</v>
      </c>
      <c r="B50" s="81" t="s">
        <v>109</v>
      </c>
      <c r="C50" s="73"/>
      <c r="D50" s="114"/>
      <c r="E50" s="114"/>
      <c r="F50" s="114"/>
      <c r="G50" s="114"/>
      <c r="H50" s="114"/>
      <c r="I50" s="114"/>
      <c r="J50" s="114"/>
    </row>
    <row r="51" spans="1:10" ht="28.5">
      <c r="A51" s="85" t="s">
        <v>110</v>
      </c>
      <c r="B51" s="80" t="s">
        <v>468</v>
      </c>
      <c r="C51" s="79" t="s">
        <v>27</v>
      </c>
      <c r="D51" s="114"/>
      <c r="E51" s="114"/>
      <c r="F51" s="114"/>
      <c r="G51" s="114"/>
      <c r="H51" s="114"/>
      <c r="I51" s="114"/>
      <c r="J51" s="114"/>
    </row>
    <row r="52" spans="1:10" ht="28.5">
      <c r="A52" s="85" t="s">
        <v>112</v>
      </c>
      <c r="B52" s="78" t="s">
        <v>113</v>
      </c>
      <c r="C52" s="79" t="s">
        <v>27</v>
      </c>
      <c r="D52" s="114"/>
      <c r="E52" s="114"/>
      <c r="F52" s="114"/>
      <c r="G52" s="114"/>
      <c r="H52" s="114"/>
      <c r="I52" s="114"/>
      <c r="J52" s="114"/>
    </row>
    <row r="53" spans="1:10" ht="57">
      <c r="A53" s="85" t="s">
        <v>114</v>
      </c>
      <c r="B53" s="78" t="s">
        <v>115</v>
      </c>
      <c r="C53" s="79" t="s">
        <v>27</v>
      </c>
      <c r="D53" s="114"/>
      <c r="E53" s="114"/>
      <c r="F53" s="114"/>
      <c r="G53" s="114"/>
      <c r="H53" s="114"/>
      <c r="I53" s="114"/>
      <c r="J53" s="114"/>
    </row>
    <row r="54" spans="1:10" ht="42.75">
      <c r="A54" s="85" t="s">
        <v>116</v>
      </c>
      <c r="B54" s="78" t="s">
        <v>117</v>
      </c>
      <c r="C54" s="79" t="s">
        <v>27</v>
      </c>
      <c r="D54" s="114"/>
      <c r="E54" s="114"/>
      <c r="F54" s="114"/>
      <c r="G54" s="114"/>
      <c r="H54" s="114"/>
      <c r="I54" s="114"/>
      <c r="J54" s="114"/>
    </row>
    <row r="55" spans="1:10" ht="57">
      <c r="A55" s="85" t="s">
        <v>118</v>
      </c>
      <c r="B55" s="80" t="s">
        <v>119</v>
      </c>
      <c r="C55" s="79" t="s">
        <v>60</v>
      </c>
      <c r="D55" s="114"/>
      <c r="E55" s="114"/>
      <c r="F55" s="114"/>
      <c r="G55" s="114"/>
      <c r="H55" s="114"/>
      <c r="I55" s="114"/>
      <c r="J55" s="114"/>
    </row>
    <row r="56" spans="1:10">
      <c r="A56" s="85" t="s">
        <v>120</v>
      </c>
      <c r="B56" s="78" t="s">
        <v>121</v>
      </c>
      <c r="C56" s="79" t="s">
        <v>27</v>
      </c>
      <c r="D56" s="114"/>
      <c r="E56" s="114"/>
      <c r="F56" s="114"/>
      <c r="G56" s="114"/>
      <c r="H56" s="114"/>
      <c r="I56" s="114"/>
      <c r="J56" s="114"/>
    </row>
    <row r="57" spans="1:10" ht="28.5">
      <c r="A57" s="85" t="s">
        <v>122</v>
      </c>
      <c r="B57" s="80" t="s">
        <v>469</v>
      </c>
      <c r="C57" s="79" t="s">
        <v>60</v>
      </c>
      <c r="D57" s="114"/>
      <c r="E57" s="114"/>
      <c r="F57" s="114"/>
      <c r="G57" s="114"/>
      <c r="H57" s="114"/>
      <c r="I57" s="114"/>
      <c r="J57" s="114"/>
    </row>
    <row r="58" spans="1:10" ht="57">
      <c r="A58" s="85" t="s">
        <v>124</v>
      </c>
      <c r="B58" s="78" t="s">
        <v>125</v>
      </c>
      <c r="C58" s="79" t="s">
        <v>27</v>
      </c>
      <c r="D58" s="114"/>
      <c r="E58" s="114"/>
      <c r="F58" s="114"/>
      <c r="G58" s="114"/>
      <c r="H58" s="114"/>
      <c r="I58" s="114"/>
      <c r="J58" s="114"/>
    </row>
    <row r="59" spans="1:10" ht="42.75">
      <c r="A59" s="85" t="s">
        <v>126</v>
      </c>
      <c r="B59" s="80" t="s">
        <v>127</v>
      </c>
      <c r="C59" s="79" t="s">
        <v>60</v>
      </c>
      <c r="D59" s="114"/>
      <c r="E59" s="114"/>
      <c r="F59" s="114"/>
      <c r="G59" s="114"/>
      <c r="H59" s="114"/>
      <c r="I59" s="114"/>
      <c r="J59" s="114"/>
    </row>
    <row r="60" spans="1:10" ht="28.5">
      <c r="A60" s="85" t="s">
        <v>128</v>
      </c>
      <c r="B60" s="78" t="s">
        <v>129</v>
      </c>
      <c r="C60" s="79" t="s">
        <v>60</v>
      </c>
      <c r="D60" s="114"/>
      <c r="E60" s="114"/>
      <c r="F60" s="114"/>
      <c r="G60" s="114"/>
      <c r="H60" s="114"/>
      <c r="I60" s="114"/>
      <c r="J60" s="114"/>
    </row>
    <row r="61" spans="1:10" ht="15">
      <c r="A61" s="72" t="s">
        <v>130</v>
      </c>
      <c r="B61" s="81" t="s">
        <v>131</v>
      </c>
      <c r="C61" s="73"/>
      <c r="D61" s="114"/>
      <c r="E61" s="114"/>
      <c r="F61" s="114"/>
      <c r="G61" s="114"/>
      <c r="H61" s="114"/>
      <c r="I61" s="114"/>
      <c r="J61" s="114"/>
    </row>
    <row r="62" spans="1:10" ht="28.5">
      <c r="A62" s="85" t="s">
        <v>132</v>
      </c>
      <c r="B62" s="80" t="s">
        <v>133</v>
      </c>
      <c r="C62" s="79" t="s">
        <v>27</v>
      </c>
      <c r="D62" s="114"/>
      <c r="E62" s="114"/>
      <c r="F62" s="114"/>
      <c r="G62" s="114"/>
      <c r="H62" s="114"/>
      <c r="I62" s="114"/>
      <c r="J62" s="114"/>
    </row>
    <row r="63" spans="1:10" ht="42.75">
      <c r="A63" s="85" t="s">
        <v>134</v>
      </c>
      <c r="B63" s="80" t="s">
        <v>470</v>
      </c>
      <c r="C63" s="79" t="s">
        <v>27</v>
      </c>
      <c r="D63" s="114"/>
      <c r="E63" s="114"/>
      <c r="F63" s="114"/>
      <c r="G63" s="114"/>
      <c r="H63" s="114"/>
      <c r="I63" s="114"/>
      <c r="J63" s="114"/>
    </row>
    <row r="64" spans="1:10" ht="28.5">
      <c r="A64" s="85" t="s">
        <v>136</v>
      </c>
      <c r="B64" s="78" t="s">
        <v>137</v>
      </c>
      <c r="C64" s="79" t="s">
        <v>27</v>
      </c>
      <c r="D64" s="114"/>
      <c r="E64" s="114"/>
      <c r="F64" s="114"/>
      <c r="G64" s="114"/>
      <c r="H64" s="114"/>
      <c r="I64" s="114"/>
      <c r="J64" s="114"/>
    </row>
    <row r="65" spans="1:10" ht="57">
      <c r="A65" s="85" t="s">
        <v>138</v>
      </c>
      <c r="B65" s="78" t="s">
        <v>139</v>
      </c>
      <c r="C65" s="79" t="s">
        <v>27</v>
      </c>
      <c r="D65" s="114"/>
      <c r="E65" s="114"/>
      <c r="F65" s="114"/>
      <c r="G65" s="114"/>
      <c r="H65" s="114"/>
      <c r="I65" s="114"/>
      <c r="J65" s="114"/>
    </row>
    <row r="66" spans="1:10" ht="28.5">
      <c r="A66" s="85" t="s">
        <v>140</v>
      </c>
      <c r="B66" s="80" t="s">
        <v>141</v>
      </c>
      <c r="C66" s="79" t="s">
        <v>27</v>
      </c>
      <c r="D66" s="114"/>
      <c r="E66" s="114"/>
      <c r="F66" s="114"/>
      <c r="G66" s="114"/>
      <c r="H66" s="114"/>
      <c r="I66" s="114"/>
      <c r="J66" s="114"/>
    </row>
    <row r="67" spans="1:10" ht="28.5">
      <c r="A67" s="85" t="s">
        <v>142</v>
      </c>
      <c r="B67" s="80" t="s">
        <v>143</v>
      </c>
      <c r="C67" s="79" t="s">
        <v>27</v>
      </c>
      <c r="D67" s="114"/>
      <c r="E67" s="114"/>
      <c r="F67" s="114"/>
      <c r="G67" s="114"/>
      <c r="H67" s="114"/>
      <c r="I67" s="114"/>
      <c r="J67" s="114"/>
    </row>
    <row r="68" spans="1:10">
      <c r="A68" s="85" t="s">
        <v>144</v>
      </c>
      <c r="B68" s="78" t="s">
        <v>145</v>
      </c>
      <c r="C68" s="79" t="s">
        <v>60</v>
      </c>
      <c r="D68" s="114"/>
      <c r="E68" s="114"/>
      <c r="F68" s="114"/>
      <c r="G68" s="114"/>
      <c r="H68" s="114"/>
      <c r="I68" s="114"/>
      <c r="J68" s="114"/>
    </row>
    <row r="69" spans="1:10" ht="28.5">
      <c r="A69" s="85" t="s">
        <v>146</v>
      </c>
      <c r="B69" s="78" t="s">
        <v>147</v>
      </c>
      <c r="C69" s="79" t="s">
        <v>27</v>
      </c>
      <c r="D69" s="114"/>
      <c r="E69" s="114"/>
      <c r="F69" s="114"/>
      <c r="G69" s="114"/>
      <c r="H69" s="114"/>
      <c r="I69" s="114"/>
      <c r="J69" s="114"/>
    </row>
    <row r="70" spans="1:10" ht="15">
      <c r="A70" s="72" t="s">
        <v>148</v>
      </c>
      <c r="B70" s="81" t="s">
        <v>149</v>
      </c>
      <c r="C70" s="73"/>
      <c r="D70" s="114"/>
      <c r="E70" s="114"/>
      <c r="F70" s="114"/>
      <c r="G70" s="114"/>
      <c r="H70" s="114"/>
      <c r="I70" s="114"/>
      <c r="J70" s="114"/>
    </row>
    <row r="71" spans="1:10" ht="28.5">
      <c r="A71" s="85" t="s">
        <v>150</v>
      </c>
      <c r="B71" s="80" t="s">
        <v>471</v>
      </c>
      <c r="C71" s="79" t="s">
        <v>27</v>
      </c>
      <c r="D71" s="114"/>
      <c r="E71" s="114"/>
      <c r="F71" s="114"/>
      <c r="G71" s="114"/>
      <c r="H71" s="114"/>
      <c r="I71" s="114"/>
      <c r="J71" s="114"/>
    </row>
    <row r="72" spans="1:10" ht="28.5">
      <c r="A72" s="85" t="s">
        <v>152</v>
      </c>
      <c r="B72" s="80" t="s">
        <v>153</v>
      </c>
      <c r="C72" s="79" t="s">
        <v>27</v>
      </c>
      <c r="D72" s="114"/>
      <c r="E72" s="114"/>
      <c r="F72" s="114"/>
      <c r="G72" s="114"/>
      <c r="H72" s="114"/>
      <c r="I72" s="114"/>
      <c r="J72" s="114"/>
    </row>
    <row r="73" spans="1:10" ht="28.5">
      <c r="A73" s="85" t="s">
        <v>154</v>
      </c>
      <c r="B73" s="80" t="s">
        <v>155</v>
      </c>
      <c r="C73" s="79" t="s">
        <v>27</v>
      </c>
      <c r="D73" s="114"/>
      <c r="E73" s="114"/>
      <c r="F73" s="114"/>
      <c r="G73" s="114"/>
      <c r="H73" s="114"/>
      <c r="I73" s="114"/>
      <c r="J73" s="114"/>
    </row>
    <row r="74" spans="1:10" ht="28.5">
      <c r="A74" s="85" t="s">
        <v>156</v>
      </c>
      <c r="B74" s="80" t="s">
        <v>143</v>
      </c>
      <c r="C74" s="79" t="s">
        <v>27</v>
      </c>
      <c r="D74" s="114"/>
      <c r="E74" s="114"/>
      <c r="F74" s="114"/>
      <c r="G74" s="114"/>
      <c r="H74" s="114"/>
      <c r="I74" s="114"/>
      <c r="J74" s="114"/>
    </row>
    <row r="75" spans="1:10" ht="28.5">
      <c r="A75" s="85" t="s">
        <v>157</v>
      </c>
      <c r="B75" s="78" t="s">
        <v>147</v>
      </c>
      <c r="C75" s="79" t="s">
        <v>27</v>
      </c>
      <c r="D75" s="114"/>
      <c r="E75" s="114"/>
      <c r="F75" s="114"/>
      <c r="G75" s="114"/>
      <c r="H75" s="114"/>
      <c r="I75" s="114"/>
      <c r="J75" s="114"/>
    </row>
    <row r="76" spans="1:10" ht="42.75">
      <c r="A76" s="85" t="s">
        <v>158</v>
      </c>
      <c r="B76" s="87" t="s">
        <v>159</v>
      </c>
      <c r="C76" s="88" t="s">
        <v>27</v>
      </c>
      <c r="D76" s="114"/>
      <c r="E76" s="114"/>
      <c r="F76" s="114"/>
      <c r="G76" s="114"/>
      <c r="H76" s="114"/>
      <c r="I76" s="114"/>
      <c r="J76" s="114"/>
    </row>
    <row r="77" spans="1:10" ht="15">
      <c r="A77" s="72" t="s">
        <v>160</v>
      </c>
      <c r="B77" s="115" t="s">
        <v>161</v>
      </c>
      <c r="C77" s="115"/>
      <c r="D77" s="114"/>
      <c r="E77" s="114"/>
      <c r="F77" s="114"/>
      <c r="G77" s="114"/>
      <c r="H77" s="114"/>
      <c r="I77" s="114"/>
      <c r="J77" s="114"/>
    </row>
    <row r="78" spans="1:10" ht="28.5">
      <c r="A78" s="85" t="s">
        <v>162</v>
      </c>
      <c r="B78" s="78" t="s">
        <v>147</v>
      </c>
      <c r="C78" s="79" t="s">
        <v>27</v>
      </c>
      <c r="D78" s="114"/>
      <c r="E78" s="114"/>
      <c r="F78" s="114"/>
      <c r="G78" s="114"/>
      <c r="H78" s="114"/>
      <c r="I78" s="114"/>
      <c r="J78" s="114"/>
    </row>
    <row r="79" spans="1:10">
      <c r="A79" s="74">
        <v>8</v>
      </c>
      <c r="B79" s="75" t="s">
        <v>163</v>
      </c>
      <c r="C79" s="76"/>
      <c r="D79" s="114"/>
      <c r="E79" s="114"/>
      <c r="F79" s="114"/>
      <c r="G79" s="114"/>
      <c r="H79" s="114"/>
      <c r="I79" s="114"/>
      <c r="J79" s="114"/>
    </row>
    <row r="80" spans="1:10" ht="15">
      <c r="A80" s="72" t="s">
        <v>164</v>
      </c>
      <c r="B80" s="89" t="s">
        <v>165</v>
      </c>
      <c r="C80" s="73"/>
      <c r="D80" s="114"/>
      <c r="E80" s="114"/>
      <c r="F80" s="114"/>
      <c r="G80" s="114"/>
      <c r="H80" s="114"/>
      <c r="I80" s="114"/>
      <c r="J80" s="114"/>
    </row>
    <row r="81" spans="1:10" ht="28.5">
      <c r="A81" s="85" t="s">
        <v>166</v>
      </c>
      <c r="B81" s="80" t="s">
        <v>167</v>
      </c>
      <c r="C81" s="79" t="s">
        <v>36</v>
      </c>
      <c r="D81" s="114"/>
      <c r="E81" s="114"/>
      <c r="F81" s="114"/>
      <c r="G81" s="114"/>
      <c r="H81" s="114"/>
      <c r="I81" s="114"/>
      <c r="J81" s="114"/>
    </row>
    <row r="82" spans="1:10" ht="28.5">
      <c r="A82" s="85" t="s">
        <v>168</v>
      </c>
      <c r="B82" s="80" t="s">
        <v>169</v>
      </c>
      <c r="C82" s="79" t="s">
        <v>36</v>
      </c>
      <c r="D82" s="114"/>
      <c r="E82" s="114"/>
      <c r="F82" s="114"/>
      <c r="G82" s="114"/>
      <c r="H82" s="114"/>
      <c r="I82" s="114"/>
      <c r="J82" s="114"/>
    </row>
    <row r="83" spans="1:10" ht="28.5">
      <c r="A83" s="85" t="s">
        <v>170</v>
      </c>
      <c r="B83" s="80" t="s">
        <v>171</v>
      </c>
      <c r="C83" s="79" t="s">
        <v>36</v>
      </c>
      <c r="D83" s="114"/>
      <c r="E83" s="114"/>
      <c r="F83" s="114"/>
      <c r="G83" s="114"/>
      <c r="H83" s="114"/>
      <c r="I83" s="114"/>
      <c r="J83" s="114"/>
    </row>
    <row r="84" spans="1:10" ht="28.5">
      <c r="A84" s="85" t="s">
        <v>172</v>
      </c>
      <c r="B84" s="80" t="s">
        <v>173</v>
      </c>
      <c r="C84" s="79" t="s">
        <v>36</v>
      </c>
      <c r="D84" s="114"/>
      <c r="E84" s="114"/>
      <c r="F84" s="114"/>
      <c r="G84" s="114"/>
      <c r="H84" s="114"/>
      <c r="I84" s="114"/>
      <c r="J84" s="114"/>
    </row>
    <row r="85" spans="1:10" ht="42.75">
      <c r="A85" s="85" t="s">
        <v>174</v>
      </c>
      <c r="B85" s="80" t="s">
        <v>175</v>
      </c>
      <c r="C85" s="79" t="s">
        <v>36</v>
      </c>
      <c r="D85" s="114"/>
      <c r="E85" s="114"/>
      <c r="F85" s="114"/>
      <c r="G85" s="114"/>
      <c r="H85" s="114"/>
      <c r="I85" s="114"/>
      <c r="J85" s="114"/>
    </row>
    <row r="86" spans="1:10" ht="42.75">
      <c r="A86" s="85" t="s">
        <v>176</v>
      </c>
      <c r="B86" s="80" t="s">
        <v>177</v>
      </c>
      <c r="C86" s="79" t="s">
        <v>36</v>
      </c>
      <c r="D86" s="114"/>
      <c r="E86" s="114"/>
      <c r="F86" s="114"/>
      <c r="G86" s="114"/>
      <c r="H86" s="114"/>
      <c r="I86" s="114"/>
      <c r="J86" s="114"/>
    </row>
    <row r="87" spans="1:10" ht="42.75">
      <c r="A87" s="85" t="s">
        <v>178</v>
      </c>
      <c r="B87" s="80" t="s">
        <v>179</v>
      </c>
      <c r="C87" s="79" t="s">
        <v>36</v>
      </c>
      <c r="D87" s="114"/>
      <c r="E87" s="114"/>
      <c r="F87" s="114"/>
      <c r="G87" s="114"/>
      <c r="H87" s="114"/>
      <c r="I87" s="114"/>
      <c r="J87" s="114"/>
    </row>
    <row r="88" spans="1:10" ht="28.5">
      <c r="A88" s="85" t="s">
        <v>180</v>
      </c>
      <c r="B88" s="80" t="s">
        <v>472</v>
      </c>
      <c r="C88" s="79" t="s">
        <v>27</v>
      </c>
      <c r="D88" s="114"/>
      <c r="E88" s="114"/>
      <c r="F88" s="114"/>
      <c r="G88" s="114"/>
      <c r="H88" s="114"/>
      <c r="I88" s="114"/>
      <c r="J88" s="114"/>
    </row>
    <row r="89" spans="1:10" ht="15">
      <c r="A89" s="72" t="s">
        <v>182</v>
      </c>
      <c r="B89" s="81" t="s">
        <v>183</v>
      </c>
      <c r="C89" s="73"/>
      <c r="D89" s="114"/>
      <c r="E89" s="114"/>
      <c r="F89" s="114"/>
      <c r="G89" s="114"/>
      <c r="H89" s="114"/>
      <c r="I89" s="114"/>
      <c r="J89" s="114"/>
    </row>
    <row r="90" spans="1:10" ht="28.5">
      <c r="A90" s="85" t="s">
        <v>184</v>
      </c>
      <c r="B90" s="80" t="s">
        <v>185</v>
      </c>
      <c r="C90" s="79" t="s">
        <v>27</v>
      </c>
      <c r="D90" s="114"/>
      <c r="E90" s="114"/>
      <c r="F90" s="114"/>
      <c r="G90" s="114"/>
      <c r="H90" s="114"/>
      <c r="I90" s="114"/>
      <c r="J90" s="114"/>
    </row>
    <row r="91" spans="1:10" ht="28.5">
      <c r="A91" s="85" t="s">
        <v>186</v>
      </c>
      <c r="B91" s="78" t="s">
        <v>187</v>
      </c>
      <c r="C91" s="79" t="s">
        <v>27</v>
      </c>
      <c r="D91" s="114"/>
      <c r="E91" s="114"/>
      <c r="F91" s="114"/>
      <c r="G91" s="114"/>
      <c r="H91" s="114"/>
      <c r="I91" s="114"/>
      <c r="J91" s="114"/>
    </row>
    <row r="92" spans="1:10">
      <c r="A92" s="85" t="s">
        <v>188</v>
      </c>
      <c r="B92" s="78" t="s">
        <v>189</v>
      </c>
      <c r="C92" s="79" t="s">
        <v>27</v>
      </c>
      <c r="D92" s="114"/>
      <c r="E92" s="114"/>
      <c r="F92" s="114"/>
      <c r="G92" s="114"/>
      <c r="H92" s="114"/>
      <c r="I92" s="114"/>
      <c r="J92" s="114"/>
    </row>
    <row r="93" spans="1:10" ht="28.5">
      <c r="A93" s="85" t="s">
        <v>190</v>
      </c>
      <c r="B93" s="80" t="s">
        <v>473</v>
      </c>
      <c r="C93" s="79" t="s">
        <v>60</v>
      </c>
      <c r="D93" s="114"/>
      <c r="E93" s="114"/>
      <c r="F93" s="114"/>
      <c r="G93" s="114"/>
      <c r="H93" s="114"/>
      <c r="I93" s="114"/>
      <c r="J93" s="114"/>
    </row>
    <row r="94" spans="1:10" ht="15">
      <c r="A94" s="72" t="s">
        <v>192</v>
      </c>
      <c r="B94" s="81" t="s">
        <v>193</v>
      </c>
      <c r="C94" s="73"/>
      <c r="D94" s="114"/>
      <c r="E94" s="114"/>
      <c r="F94" s="114"/>
      <c r="G94" s="114"/>
      <c r="H94" s="114"/>
      <c r="I94" s="114"/>
      <c r="J94" s="114"/>
    </row>
    <row r="95" spans="1:10">
      <c r="A95" s="85" t="s">
        <v>194</v>
      </c>
      <c r="B95" s="82" t="s">
        <v>195</v>
      </c>
      <c r="C95" s="79" t="s">
        <v>27</v>
      </c>
      <c r="D95" s="114"/>
      <c r="E95" s="114"/>
      <c r="F95" s="114"/>
      <c r="G95" s="114"/>
      <c r="H95" s="114"/>
      <c r="I95" s="114"/>
      <c r="J95" s="114"/>
    </row>
    <row r="96" spans="1:10">
      <c r="A96" s="85" t="s">
        <v>196</v>
      </c>
      <c r="B96" s="82" t="s">
        <v>197</v>
      </c>
      <c r="C96" s="79" t="s">
        <v>27</v>
      </c>
      <c r="D96" s="114"/>
      <c r="E96" s="114"/>
      <c r="F96" s="114"/>
      <c r="G96" s="114"/>
      <c r="H96" s="114"/>
      <c r="I96" s="114"/>
      <c r="J96" s="114"/>
    </row>
    <row r="97" spans="1:10" ht="28.5">
      <c r="A97" s="85" t="s">
        <v>198</v>
      </c>
      <c r="B97" s="83" t="s">
        <v>474</v>
      </c>
      <c r="C97" s="79" t="s">
        <v>27</v>
      </c>
      <c r="D97" s="114"/>
      <c r="E97" s="114"/>
      <c r="F97" s="114"/>
      <c r="G97" s="114"/>
      <c r="H97" s="114"/>
      <c r="I97" s="114"/>
      <c r="J97" s="114"/>
    </row>
    <row r="98" spans="1:10">
      <c r="A98" s="74">
        <v>9</v>
      </c>
      <c r="B98" s="75" t="s">
        <v>200</v>
      </c>
      <c r="C98" s="76"/>
      <c r="D98" s="114"/>
      <c r="E98" s="114"/>
      <c r="F98" s="114"/>
      <c r="G98" s="114"/>
      <c r="H98" s="114"/>
      <c r="I98" s="114"/>
      <c r="J98" s="114"/>
    </row>
    <row r="99" spans="1:10" ht="15">
      <c r="A99" s="72" t="s">
        <v>201</v>
      </c>
      <c r="B99" s="81" t="s">
        <v>202</v>
      </c>
      <c r="C99" s="73"/>
      <c r="D99" s="114"/>
      <c r="E99" s="114"/>
      <c r="F99" s="114"/>
      <c r="G99" s="114"/>
      <c r="H99" s="114"/>
      <c r="I99" s="114"/>
      <c r="J99" s="114"/>
    </row>
    <row r="100" spans="1:10" ht="28.5">
      <c r="A100" s="85" t="s">
        <v>203</v>
      </c>
      <c r="B100" s="80" t="s">
        <v>204</v>
      </c>
      <c r="C100" s="79" t="s">
        <v>36</v>
      </c>
      <c r="D100" s="114"/>
      <c r="E100" s="114"/>
      <c r="F100" s="114"/>
      <c r="G100" s="114"/>
      <c r="H100" s="114"/>
      <c r="I100" s="114"/>
      <c r="J100" s="114"/>
    </row>
    <row r="101" spans="1:10" ht="15">
      <c r="A101" s="72" t="s">
        <v>205</v>
      </c>
      <c r="B101" s="81" t="s">
        <v>206</v>
      </c>
      <c r="C101" s="73"/>
      <c r="D101" s="114"/>
      <c r="E101" s="114"/>
      <c r="F101" s="114"/>
      <c r="G101" s="114"/>
      <c r="H101" s="114"/>
      <c r="I101" s="114"/>
      <c r="J101" s="114"/>
    </row>
    <row r="102" spans="1:10" ht="42.75">
      <c r="A102" s="85" t="s">
        <v>207</v>
      </c>
      <c r="B102" s="80" t="s">
        <v>475</v>
      </c>
      <c r="C102" s="79" t="s">
        <v>36</v>
      </c>
      <c r="D102" s="114"/>
      <c r="E102" s="114"/>
      <c r="F102" s="114"/>
      <c r="G102" s="114"/>
      <c r="H102" s="114"/>
      <c r="I102" s="114"/>
      <c r="J102" s="114"/>
    </row>
    <row r="103" spans="1:10" ht="28.5">
      <c r="A103" s="85" t="s">
        <v>209</v>
      </c>
      <c r="B103" s="80" t="s">
        <v>476</v>
      </c>
      <c r="C103" s="79" t="s">
        <v>36</v>
      </c>
      <c r="D103" s="114"/>
      <c r="E103" s="114"/>
      <c r="F103" s="114"/>
      <c r="G103" s="114"/>
      <c r="H103" s="114"/>
      <c r="I103" s="114"/>
      <c r="J103" s="114"/>
    </row>
    <row r="104" spans="1:10" ht="28.5">
      <c r="A104" s="85" t="s">
        <v>211</v>
      </c>
      <c r="B104" s="78" t="s">
        <v>212</v>
      </c>
      <c r="C104" s="79" t="s">
        <v>36</v>
      </c>
      <c r="D104" s="114"/>
      <c r="E104" s="114"/>
      <c r="F104" s="114"/>
      <c r="G104" s="114"/>
      <c r="H104" s="114"/>
      <c r="I104" s="114"/>
      <c r="J104" s="114"/>
    </row>
    <row r="105" spans="1:10" ht="28.5">
      <c r="A105" s="85" t="s">
        <v>213</v>
      </c>
      <c r="B105" s="78" t="s">
        <v>214</v>
      </c>
      <c r="C105" s="79" t="s">
        <v>36</v>
      </c>
      <c r="D105" s="114"/>
      <c r="E105" s="114"/>
      <c r="F105" s="114"/>
      <c r="G105" s="114"/>
      <c r="H105" s="114"/>
      <c r="I105" s="114"/>
      <c r="J105" s="114"/>
    </row>
    <row r="106" spans="1:10" ht="42.75">
      <c r="A106" s="85" t="s">
        <v>215</v>
      </c>
      <c r="B106" s="78" t="s">
        <v>216</v>
      </c>
      <c r="C106" s="79" t="s">
        <v>36</v>
      </c>
      <c r="D106" s="114"/>
      <c r="E106" s="114"/>
      <c r="F106" s="114"/>
      <c r="G106" s="114"/>
      <c r="H106" s="114"/>
      <c r="I106" s="114"/>
      <c r="J106" s="114"/>
    </row>
    <row r="107" spans="1:10" ht="28.5">
      <c r="A107" s="85" t="s">
        <v>217</v>
      </c>
      <c r="B107" s="80" t="s">
        <v>477</v>
      </c>
      <c r="C107" s="79" t="s">
        <v>36</v>
      </c>
      <c r="D107" s="114"/>
      <c r="E107" s="114"/>
      <c r="F107" s="114"/>
      <c r="G107" s="114"/>
      <c r="H107" s="114"/>
      <c r="I107" s="114"/>
      <c r="J107" s="114"/>
    </row>
    <row r="108" spans="1:10" ht="28.5">
      <c r="A108" s="85" t="s">
        <v>219</v>
      </c>
      <c r="B108" s="80" t="s">
        <v>220</v>
      </c>
      <c r="C108" s="79" t="s">
        <v>36</v>
      </c>
      <c r="D108" s="114"/>
      <c r="E108" s="114"/>
      <c r="F108" s="114"/>
      <c r="G108" s="114"/>
      <c r="H108" s="114"/>
      <c r="I108" s="114"/>
      <c r="J108" s="114"/>
    </row>
    <row r="109" spans="1:10">
      <c r="A109" s="85" t="s">
        <v>221</v>
      </c>
      <c r="B109" s="78" t="s">
        <v>222</v>
      </c>
      <c r="C109" s="79" t="s">
        <v>36</v>
      </c>
      <c r="D109" s="114"/>
      <c r="E109" s="114"/>
      <c r="F109" s="114"/>
      <c r="G109" s="114"/>
      <c r="H109" s="114"/>
      <c r="I109" s="114"/>
      <c r="J109" s="114"/>
    </row>
    <row r="110" spans="1:10">
      <c r="A110" s="85" t="s">
        <v>223</v>
      </c>
      <c r="B110" s="78" t="s">
        <v>224</v>
      </c>
      <c r="C110" s="79" t="s">
        <v>36</v>
      </c>
      <c r="D110" s="114"/>
      <c r="E110" s="114"/>
      <c r="F110" s="114"/>
      <c r="G110" s="114"/>
      <c r="H110" s="114"/>
      <c r="I110" s="114"/>
      <c r="J110" s="114"/>
    </row>
    <row r="111" spans="1:10" ht="28.5">
      <c r="A111" s="85" t="s">
        <v>225</v>
      </c>
      <c r="B111" s="80" t="s">
        <v>226</v>
      </c>
      <c r="C111" s="79" t="s">
        <v>36</v>
      </c>
      <c r="D111" s="114"/>
      <c r="E111" s="114"/>
      <c r="F111" s="114"/>
      <c r="G111" s="114"/>
      <c r="H111" s="114"/>
      <c r="I111" s="114"/>
      <c r="J111" s="114"/>
    </row>
    <row r="112" spans="1:10">
      <c r="A112" s="85" t="s">
        <v>227</v>
      </c>
      <c r="B112" s="78" t="s">
        <v>224</v>
      </c>
      <c r="C112" s="79" t="s">
        <v>36</v>
      </c>
      <c r="D112" s="114"/>
      <c r="E112" s="114"/>
      <c r="F112" s="114"/>
      <c r="G112" s="114"/>
      <c r="H112" s="114"/>
      <c r="I112" s="114"/>
      <c r="J112" s="114"/>
    </row>
    <row r="113" spans="1:10">
      <c r="A113" s="85" t="s">
        <v>228</v>
      </c>
      <c r="B113" s="78" t="s">
        <v>229</v>
      </c>
      <c r="C113" s="79" t="s">
        <v>36</v>
      </c>
      <c r="D113" s="114"/>
      <c r="E113" s="114"/>
      <c r="F113" s="114"/>
      <c r="G113" s="114"/>
      <c r="H113" s="114"/>
      <c r="I113" s="114"/>
      <c r="J113" s="114"/>
    </row>
    <row r="114" spans="1:10" ht="28.5">
      <c r="A114" s="85" t="s">
        <v>230</v>
      </c>
      <c r="B114" s="80" t="s">
        <v>220</v>
      </c>
      <c r="C114" s="79" t="s">
        <v>36</v>
      </c>
      <c r="D114" s="114"/>
      <c r="E114" s="114"/>
      <c r="F114" s="114"/>
      <c r="G114" s="114"/>
      <c r="H114" s="114"/>
      <c r="I114" s="114"/>
      <c r="J114" s="114"/>
    </row>
    <row r="115" spans="1:10" ht="28.5">
      <c r="A115" s="85" t="s">
        <v>231</v>
      </c>
      <c r="B115" s="80" t="s">
        <v>232</v>
      </c>
      <c r="C115" s="79" t="s">
        <v>36</v>
      </c>
      <c r="D115" s="114"/>
      <c r="E115" s="114"/>
      <c r="F115" s="114"/>
      <c r="G115" s="114"/>
      <c r="H115" s="114"/>
      <c r="I115" s="114"/>
      <c r="J115" s="114"/>
    </row>
    <row r="116" spans="1:10" ht="28.5">
      <c r="A116" s="85" t="s">
        <v>233</v>
      </c>
      <c r="B116" s="80" t="s">
        <v>234</v>
      </c>
      <c r="C116" s="79" t="s">
        <v>36</v>
      </c>
      <c r="D116" s="114"/>
      <c r="E116" s="114"/>
      <c r="F116" s="114"/>
      <c r="G116" s="114"/>
      <c r="H116" s="114"/>
      <c r="I116" s="114"/>
      <c r="J116" s="114"/>
    </row>
    <row r="117" spans="1:10" ht="28.5">
      <c r="A117" s="85" t="s">
        <v>235</v>
      </c>
      <c r="B117" s="80" t="s">
        <v>236</v>
      </c>
      <c r="C117" s="79" t="s">
        <v>36</v>
      </c>
      <c r="D117" s="114"/>
      <c r="E117" s="114"/>
      <c r="F117" s="114"/>
      <c r="G117" s="114"/>
      <c r="H117" s="114"/>
      <c r="I117" s="114"/>
      <c r="J117" s="114"/>
    </row>
    <row r="118" spans="1:10" ht="28.5">
      <c r="A118" s="85" t="s">
        <v>237</v>
      </c>
      <c r="B118" s="80" t="s">
        <v>238</v>
      </c>
      <c r="C118" s="79" t="s">
        <v>36</v>
      </c>
      <c r="D118" s="114"/>
      <c r="E118" s="114"/>
      <c r="F118" s="114"/>
      <c r="G118" s="114"/>
      <c r="H118" s="114"/>
      <c r="I118" s="114"/>
      <c r="J118" s="114"/>
    </row>
    <row r="119" spans="1:10" ht="28.5">
      <c r="A119" s="85" t="s">
        <v>239</v>
      </c>
      <c r="B119" s="80" t="s">
        <v>240</v>
      </c>
      <c r="C119" s="79" t="s">
        <v>36</v>
      </c>
      <c r="D119" s="114"/>
      <c r="E119" s="114"/>
      <c r="F119" s="114"/>
      <c r="G119" s="114"/>
      <c r="H119" s="114"/>
      <c r="I119" s="114"/>
      <c r="J119" s="114"/>
    </row>
    <row r="120" spans="1:10">
      <c r="A120" s="85" t="s">
        <v>241</v>
      </c>
      <c r="B120" s="78" t="s">
        <v>242</v>
      </c>
      <c r="C120" s="79" t="s">
        <v>36</v>
      </c>
      <c r="D120" s="114"/>
      <c r="E120" s="114"/>
      <c r="F120" s="114"/>
      <c r="G120" s="114"/>
      <c r="H120" s="114"/>
      <c r="I120" s="114"/>
      <c r="J120" s="114"/>
    </row>
    <row r="121" spans="1:10">
      <c r="A121" s="85" t="s">
        <v>243</v>
      </c>
      <c r="B121" s="78" t="s">
        <v>244</v>
      </c>
      <c r="C121" s="79" t="s">
        <v>36</v>
      </c>
      <c r="D121" s="114"/>
      <c r="E121" s="114"/>
      <c r="F121" s="114"/>
      <c r="G121" s="114"/>
      <c r="H121" s="114"/>
      <c r="I121" s="114"/>
      <c r="J121" s="114"/>
    </row>
    <row r="122" spans="1:10" ht="28.5">
      <c r="A122" s="85" t="s">
        <v>245</v>
      </c>
      <c r="B122" s="80" t="s">
        <v>220</v>
      </c>
      <c r="C122" s="79" t="s">
        <v>36</v>
      </c>
      <c r="D122" s="114"/>
      <c r="E122" s="114"/>
      <c r="F122" s="114"/>
      <c r="G122" s="114"/>
      <c r="H122" s="114"/>
      <c r="I122" s="114"/>
      <c r="J122" s="114"/>
    </row>
    <row r="123" spans="1:10" ht="15">
      <c r="A123" s="72" t="s">
        <v>246</v>
      </c>
      <c r="B123" s="81" t="s">
        <v>247</v>
      </c>
      <c r="C123" s="73"/>
      <c r="D123" s="114"/>
      <c r="E123" s="114"/>
      <c r="F123" s="114"/>
      <c r="G123" s="114"/>
      <c r="H123" s="114"/>
      <c r="I123" s="114"/>
      <c r="J123" s="114"/>
    </row>
    <row r="124" spans="1:10" ht="57">
      <c r="A124" s="85" t="s">
        <v>248</v>
      </c>
      <c r="B124" s="78" t="s">
        <v>249</v>
      </c>
      <c r="C124" s="79" t="s">
        <v>36</v>
      </c>
      <c r="D124" s="114"/>
      <c r="E124" s="114"/>
      <c r="F124" s="114"/>
      <c r="G124" s="114"/>
      <c r="H124" s="114"/>
      <c r="I124" s="114"/>
      <c r="J124" s="114"/>
    </row>
    <row r="125" spans="1:10" ht="28.5">
      <c r="A125" s="85" t="s">
        <v>250</v>
      </c>
      <c r="B125" s="78" t="s">
        <v>251</v>
      </c>
      <c r="C125" s="79" t="s">
        <v>36</v>
      </c>
      <c r="D125" s="114"/>
      <c r="E125" s="114"/>
      <c r="F125" s="114"/>
      <c r="G125" s="114"/>
      <c r="H125" s="114"/>
      <c r="I125" s="114"/>
      <c r="J125" s="114"/>
    </row>
    <row r="126" spans="1:10" ht="28.5">
      <c r="A126" s="85" t="s">
        <v>252</v>
      </c>
      <c r="B126" s="80" t="s">
        <v>253</v>
      </c>
      <c r="C126" s="79" t="s">
        <v>36</v>
      </c>
      <c r="D126" s="114"/>
      <c r="E126" s="114"/>
      <c r="F126" s="114"/>
      <c r="G126" s="114"/>
      <c r="H126" s="114"/>
      <c r="I126" s="114"/>
      <c r="J126" s="114"/>
    </row>
    <row r="127" spans="1:10">
      <c r="A127" s="85" t="s">
        <v>254</v>
      </c>
      <c r="B127" s="78" t="s">
        <v>255</v>
      </c>
      <c r="C127" s="79" t="s">
        <v>36</v>
      </c>
      <c r="D127" s="114"/>
      <c r="E127" s="114"/>
      <c r="F127" s="114"/>
      <c r="G127" s="114"/>
      <c r="H127" s="114"/>
      <c r="I127" s="114"/>
      <c r="J127" s="114"/>
    </row>
    <row r="128" spans="1:10" ht="15">
      <c r="A128" s="72" t="s">
        <v>256</v>
      </c>
      <c r="B128" s="81" t="s">
        <v>257</v>
      </c>
      <c r="C128" s="73"/>
      <c r="D128" s="114"/>
      <c r="E128" s="114"/>
      <c r="F128" s="114"/>
      <c r="G128" s="114"/>
      <c r="H128" s="114"/>
      <c r="I128" s="114"/>
      <c r="J128" s="114"/>
    </row>
    <row r="129" spans="1:10" ht="57">
      <c r="A129" s="85" t="s">
        <v>258</v>
      </c>
      <c r="B129" s="78" t="s">
        <v>249</v>
      </c>
      <c r="C129" s="79" t="s">
        <v>36</v>
      </c>
      <c r="D129" s="114"/>
      <c r="E129" s="114"/>
      <c r="F129" s="114"/>
      <c r="G129" s="114"/>
      <c r="H129" s="114"/>
      <c r="I129" s="114"/>
      <c r="J129" s="114"/>
    </row>
    <row r="130" spans="1:10" ht="28.5">
      <c r="A130" s="85" t="s">
        <v>259</v>
      </c>
      <c r="B130" s="78" t="s">
        <v>260</v>
      </c>
      <c r="C130" s="79" t="s">
        <v>36</v>
      </c>
      <c r="D130" s="114"/>
      <c r="E130" s="114"/>
      <c r="F130" s="114"/>
      <c r="G130" s="114"/>
      <c r="H130" s="114"/>
      <c r="I130" s="114"/>
      <c r="J130" s="114"/>
    </row>
    <row r="131" spans="1:10">
      <c r="A131" s="85" t="s">
        <v>261</v>
      </c>
      <c r="B131" s="78" t="s">
        <v>255</v>
      </c>
      <c r="C131" s="79" t="s">
        <v>36</v>
      </c>
      <c r="D131" s="114"/>
      <c r="E131" s="114"/>
      <c r="F131" s="114"/>
      <c r="G131" s="114"/>
      <c r="H131" s="114"/>
      <c r="I131" s="114"/>
      <c r="J131" s="114"/>
    </row>
    <row r="132" spans="1:10" ht="28.5">
      <c r="A132" s="85" t="s">
        <v>262</v>
      </c>
      <c r="B132" s="80" t="s">
        <v>253</v>
      </c>
      <c r="C132" s="79" t="s">
        <v>36</v>
      </c>
      <c r="D132" s="114"/>
      <c r="E132" s="114"/>
      <c r="F132" s="114"/>
      <c r="G132" s="114"/>
      <c r="H132" s="114"/>
      <c r="I132" s="114"/>
      <c r="J132" s="114"/>
    </row>
    <row r="133" spans="1:10" ht="28.5">
      <c r="A133" s="85" t="s">
        <v>263</v>
      </c>
      <c r="B133" s="80" t="s">
        <v>264</v>
      </c>
      <c r="C133" s="79" t="s">
        <v>36</v>
      </c>
      <c r="D133" s="114"/>
      <c r="E133" s="114"/>
      <c r="F133" s="114"/>
      <c r="G133" s="114"/>
      <c r="H133" s="114"/>
      <c r="I133" s="114"/>
      <c r="J133" s="114"/>
    </row>
    <row r="134" spans="1:10" ht="28.5">
      <c r="A134" s="85" t="s">
        <v>265</v>
      </c>
      <c r="B134" s="80" t="s">
        <v>266</v>
      </c>
      <c r="C134" s="79" t="s">
        <v>36</v>
      </c>
      <c r="D134" s="114"/>
      <c r="E134" s="114"/>
      <c r="F134" s="114"/>
      <c r="G134" s="114"/>
      <c r="H134" s="114"/>
      <c r="I134" s="114"/>
      <c r="J134" s="114"/>
    </row>
    <row r="135" spans="1:10" ht="28.5">
      <c r="A135" s="85" t="s">
        <v>267</v>
      </c>
      <c r="B135" s="80" t="s">
        <v>268</v>
      </c>
      <c r="C135" s="79" t="s">
        <v>36</v>
      </c>
      <c r="D135" s="114"/>
      <c r="E135" s="114"/>
      <c r="F135" s="114"/>
      <c r="G135" s="114"/>
      <c r="H135" s="114"/>
      <c r="I135" s="114"/>
      <c r="J135" s="114"/>
    </row>
    <row r="136" spans="1:10" ht="15">
      <c r="A136" s="72" t="s">
        <v>269</v>
      </c>
      <c r="B136" s="81" t="s">
        <v>270</v>
      </c>
      <c r="C136" s="73"/>
      <c r="D136" s="114"/>
      <c r="E136" s="114"/>
      <c r="F136" s="114"/>
      <c r="G136" s="114"/>
      <c r="H136" s="114"/>
      <c r="I136" s="114"/>
      <c r="J136" s="114"/>
    </row>
    <row r="137" spans="1:10">
      <c r="A137" s="85" t="s">
        <v>271</v>
      </c>
      <c r="B137" s="78" t="s">
        <v>272</v>
      </c>
      <c r="C137" s="79" t="s">
        <v>36</v>
      </c>
      <c r="D137" s="114"/>
      <c r="E137" s="114"/>
      <c r="F137" s="114"/>
      <c r="G137" s="114"/>
      <c r="H137" s="114"/>
      <c r="I137" s="114"/>
      <c r="J137" s="114"/>
    </row>
    <row r="138" spans="1:10" ht="28.5">
      <c r="A138" s="85" t="s">
        <v>273</v>
      </c>
      <c r="B138" s="78" t="s">
        <v>274</v>
      </c>
      <c r="C138" s="79" t="s">
        <v>36</v>
      </c>
      <c r="D138" s="114"/>
      <c r="E138" s="114"/>
      <c r="F138" s="114"/>
      <c r="G138" s="114"/>
      <c r="H138" s="114"/>
      <c r="I138" s="114"/>
      <c r="J138" s="114"/>
    </row>
    <row r="139" spans="1:10" ht="28.5">
      <c r="A139" s="85" t="s">
        <v>275</v>
      </c>
      <c r="B139" s="80" t="s">
        <v>276</v>
      </c>
      <c r="C139" s="79" t="s">
        <v>36</v>
      </c>
      <c r="D139" s="114"/>
      <c r="E139" s="114"/>
      <c r="F139" s="114"/>
      <c r="G139" s="114"/>
      <c r="H139" s="114"/>
      <c r="I139" s="114"/>
      <c r="J139" s="114"/>
    </row>
    <row r="140" spans="1:10" ht="28.5">
      <c r="A140" s="85" t="s">
        <v>277</v>
      </c>
      <c r="B140" s="80" t="s">
        <v>278</v>
      </c>
      <c r="C140" s="79" t="s">
        <v>279</v>
      </c>
      <c r="D140" s="114"/>
      <c r="E140" s="114"/>
      <c r="F140" s="114"/>
      <c r="G140" s="114"/>
      <c r="H140" s="114"/>
      <c r="I140" s="114"/>
      <c r="J140" s="114"/>
    </row>
    <row r="141" spans="1:10">
      <c r="A141" s="85" t="s">
        <v>280</v>
      </c>
      <c r="B141" s="78" t="s">
        <v>281</v>
      </c>
      <c r="C141" s="79" t="s">
        <v>36</v>
      </c>
      <c r="D141" s="114"/>
      <c r="E141" s="114"/>
      <c r="F141" s="114"/>
      <c r="G141" s="114"/>
      <c r="H141" s="114"/>
      <c r="I141" s="114"/>
      <c r="J141" s="114"/>
    </row>
    <row r="142" spans="1:10">
      <c r="A142" s="85" t="s">
        <v>282</v>
      </c>
      <c r="B142" s="78" t="s">
        <v>283</v>
      </c>
      <c r="C142" s="79" t="s">
        <v>36</v>
      </c>
      <c r="D142" s="114"/>
      <c r="E142" s="114"/>
      <c r="F142" s="114"/>
      <c r="G142" s="114"/>
      <c r="H142" s="114"/>
      <c r="I142" s="114"/>
      <c r="J142" s="114"/>
    </row>
    <row r="143" spans="1:10">
      <c r="A143" s="85" t="s">
        <v>284</v>
      </c>
      <c r="B143" s="78" t="s">
        <v>285</v>
      </c>
      <c r="C143" s="79" t="s">
        <v>36</v>
      </c>
      <c r="D143" s="114"/>
      <c r="E143" s="114"/>
      <c r="F143" s="114"/>
      <c r="G143" s="114"/>
      <c r="H143" s="114"/>
      <c r="I143" s="114"/>
      <c r="J143" s="114"/>
    </row>
    <row r="144" spans="1:10">
      <c r="A144" s="85" t="s">
        <v>286</v>
      </c>
      <c r="B144" s="78" t="s">
        <v>287</v>
      </c>
      <c r="C144" s="79" t="s">
        <v>36</v>
      </c>
      <c r="D144" s="114"/>
      <c r="E144" s="114"/>
      <c r="F144" s="114"/>
      <c r="G144" s="114"/>
      <c r="H144" s="114"/>
      <c r="I144" s="114"/>
      <c r="J144" s="114"/>
    </row>
    <row r="145" spans="1:10" ht="28.5">
      <c r="A145" s="85" t="s">
        <v>288</v>
      </c>
      <c r="B145" s="78" t="s">
        <v>289</v>
      </c>
      <c r="C145" s="79" t="s">
        <v>279</v>
      </c>
      <c r="D145" s="114"/>
      <c r="E145" s="114"/>
      <c r="F145" s="114"/>
      <c r="G145" s="114"/>
      <c r="H145" s="114"/>
      <c r="I145" s="114"/>
      <c r="J145" s="114"/>
    </row>
    <row r="146" spans="1:10" ht="42.75">
      <c r="A146" s="85" t="s">
        <v>290</v>
      </c>
      <c r="B146" s="80" t="s">
        <v>291</v>
      </c>
      <c r="C146" s="79" t="s">
        <v>36</v>
      </c>
      <c r="D146" s="114"/>
      <c r="E146" s="114"/>
      <c r="F146" s="114"/>
      <c r="G146" s="114"/>
      <c r="H146" s="114"/>
      <c r="I146" s="114"/>
      <c r="J146" s="114"/>
    </row>
    <row r="147" spans="1:10" ht="28.5">
      <c r="A147" s="85" t="s">
        <v>292</v>
      </c>
      <c r="B147" s="78" t="s">
        <v>293</v>
      </c>
      <c r="C147" s="79" t="s">
        <v>36</v>
      </c>
      <c r="D147" s="114"/>
      <c r="E147" s="114"/>
      <c r="F147" s="114"/>
      <c r="G147" s="114"/>
      <c r="H147" s="114"/>
      <c r="I147" s="114"/>
      <c r="J147" s="114"/>
    </row>
    <row r="148" spans="1:10" ht="15">
      <c r="A148" s="90">
        <v>10</v>
      </c>
      <c r="B148" s="91" t="s">
        <v>294</v>
      </c>
      <c r="C148" s="92"/>
      <c r="D148" s="114"/>
      <c r="E148" s="114"/>
      <c r="F148" s="114"/>
      <c r="G148" s="114"/>
      <c r="H148" s="114"/>
      <c r="I148" s="114"/>
      <c r="J148" s="114"/>
    </row>
    <row r="149" spans="1:10" ht="15">
      <c r="A149" s="72" t="s">
        <v>295</v>
      </c>
      <c r="B149" s="81" t="s">
        <v>296</v>
      </c>
      <c r="C149" s="73"/>
      <c r="D149" s="114"/>
      <c r="E149" s="114"/>
      <c r="F149" s="114"/>
      <c r="G149" s="114"/>
      <c r="H149" s="114"/>
      <c r="I149" s="114"/>
      <c r="J149" s="114"/>
    </row>
    <row r="150" spans="1:10" ht="28.5">
      <c r="A150" s="85" t="s">
        <v>297</v>
      </c>
      <c r="B150" s="83" t="s">
        <v>298</v>
      </c>
      <c r="C150" s="79" t="s">
        <v>36</v>
      </c>
      <c r="D150" s="114"/>
      <c r="E150" s="114"/>
      <c r="F150" s="114"/>
      <c r="G150" s="114"/>
      <c r="H150" s="114"/>
      <c r="I150" s="114"/>
      <c r="J150" s="114"/>
    </row>
    <row r="151" spans="1:10" ht="28.5">
      <c r="A151" s="85" t="s">
        <v>299</v>
      </c>
      <c r="B151" s="82" t="s">
        <v>300</v>
      </c>
      <c r="C151" s="79" t="s">
        <v>36</v>
      </c>
      <c r="D151" s="114"/>
      <c r="E151" s="114"/>
      <c r="F151" s="114"/>
      <c r="G151" s="114"/>
      <c r="H151" s="114"/>
      <c r="I151" s="114"/>
      <c r="J151" s="114"/>
    </row>
    <row r="152" spans="1:10" ht="71.25">
      <c r="A152" s="85" t="s">
        <v>301</v>
      </c>
      <c r="B152" s="82" t="s">
        <v>302</v>
      </c>
      <c r="C152" s="79" t="s">
        <v>36</v>
      </c>
      <c r="D152" s="114"/>
      <c r="E152" s="114"/>
      <c r="F152" s="114"/>
      <c r="G152" s="114"/>
      <c r="H152" s="114"/>
      <c r="I152" s="114"/>
      <c r="J152" s="114"/>
    </row>
    <row r="153" spans="1:10" ht="28.5">
      <c r="A153" s="85" t="s">
        <v>303</v>
      </c>
      <c r="B153" s="82" t="s">
        <v>304</v>
      </c>
      <c r="C153" s="79" t="s">
        <v>36</v>
      </c>
      <c r="D153" s="114"/>
      <c r="E153" s="114"/>
      <c r="F153" s="114"/>
      <c r="G153" s="114"/>
      <c r="H153" s="114"/>
      <c r="I153" s="114"/>
      <c r="J153" s="114"/>
    </row>
    <row r="154" spans="1:10" ht="42.75">
      <c r="A154" s="85" t="s">
        <v>305</v>
      </c>
      <c r="B154" s="82" t="s">
        <v>306</v>
      </c>
      <c r="C154" s="79" t="s">
        <v>36</v>
      </c>
      <c r="D154" s="114"/>
      <c r="E154" s="114"/>
      <c r="F154" s="114"/>
      <c r="G154" s="114"/>
      <c r="H154" s="114"/>
      <c r="I154" s="114"/>
      <c r="J154" s="114"/>
    </row>
    <row r="155" spans="1:10">
      <c r="A155" s="85" t="s">
        <v>307</v>
      </c>
      <c r="B155" s="82" t="s">
        <v>308</v>
      </c>
      <c r="C155" s="79" t="s">
        <v>36</v>
      </c>
      <c r="D155" s="114"/>
      <c r="E155" s="114"/>
      <c r="F155" s="114"/>
      <c r="G155" s="114"/>
      <c r="H155" s="114"/>
      <c r="I155" s="114"/>
      <c r="J155" s="114"/>
    </row>
    <row r="156" spans="1:10">
      <c r="A156" s="85" t="s">
        <v>309</v>
      </c>
      <c r="B156" s="82" t="s">
        <v>310</v>
      </c>
      <c r="C156" s="79" t="s">
        <v>36</v>
      </c>
      <c r="D156" s="114"/>
      <c r="E156" s="114"/>
      <c r="F156" s="114"/>
      <c r="G156" s="114"/>
      <c r="H156" s="114"/>
      <c r="I156" s="114"/>
      <c r="J156" s="114"/>
    </row>
    <row r="157" spans="1:10">
      <c r="A157" s="85" t="s">
        <v>311</v>
      </c>
      <c r="B157" s="82" t="s">
        <v>312</v>
      </c>
      <c r="C157" s="79" t="s">
        <v>36</v>
      </c>
      <c r="D157" s="114"/>
      <c r="E157" s="114"/>
      <c r="F157" s="114"/>
      <c r="G157" s="114"/>
      <c r="H157" s="114"/>
      <c r="I157" s="114"/>
      <c r="J157" s="114"/>
    </row>
    <row r="158" spans="1:10" ht="42.75">
      <c r="A158" s="85" t="s">
        <v>313</v>
      </c>
      <c r="B158" s="82" t="s">
        <v>314</v>
      </c>
      <c r="C158" s="79" t="s">
        <v>36</v>
      </c>
      <c r="D158" s="114"/>
      <c r="E158" s="114"/>
      <c r="F158" s="114"/>
      <c r="G158" s="114"/>
      <c r="H158" s="114"/>
      <c r="I158" s="114"/>
      <c r="J158" s="114"/>
    </row>
    <row r="159" spans="1:10" ht="28.5">
      <c r="A159" s="85" t="s">
        <v>315</v>
      </c>
      <c r="B159" s="82" t="s">
        <v>316</v>
      </c>
      <c r="C159" s="79" t="s">
        <v>36</v>
      </c>
      <c r="D159" s="114"/>
      <c r="E159" s="114"/>
      <c r="F159" s="114"/>
      <c r="G159" s="114"/>
      <c r="H159" s="114"/>
      <c r="I159" s="114"/>
      <c r="J159" s="114"/>
    </row>
    <row r="160" spans="1:10" ht="28.5">
      <c r="A160" s="85" t="s">
        <v>317</v>
      </c>
      <c r="B160" s="83" t="s">
        <v>318</v>
      </c>
      <c r="C160" s="79" t="s">
        <v>60</v>
      </c>
      <c r="D160" s="114"/>
      <c r="E160" s="114"/>
      <c r="F160" s="114"/>
      <c r="G160" s="114"/>
      <c r="H160" s="114"/>
      <c r="I160" s="114"/>
      <c r="J160" s="114"/>
    </row>
    <row r="161" spans="1:10">
      <c r="A161" s="85" t="s">
        <v>319</v>
      </c>
      <c r="B161" s="82" t="s">
        <v>320</v>
      </c>
      <c r="C161" s="79" t="s">
        <v>60</v>
      </c>
      <c r="D161" s="114"/>
      <c r="E161" s="114"/>
      <c r="F161" s="114"/>
      <c r="G161" s="114"/>
      <c r="H161" s="114"/>
      <c r="I161" s="114"/>
      <c r="J161" s="114"/>
    </row>
    <row r="162" spans="1:10">
      <c r="A162" s="85" t="s">
        <v>321</v>
      </c>
      <c r="B162" s="82" t="s">
        <v>322</v>
      </c>
      <c r="C162" s="79" t="s">
        <v>60</v>
      </c>
      <c r="D162" s="114"/>
      <c r="E162" s="114"/>
      <c r="F162" s="114"/>
      <c r="G162" s="114"/>
      <c r="H162" s="114"/>
      <c r="I162" s="114"/>
      <c r="J162" s="114"/>
    </row>
    <row r="163" spans="1:10" ht="28.5">
      <c r="A163" s="85" t="s">
        <v>323</v>
      </c>
      <c r="B163" s="82" t="s">
        <v>324</v>
      </c>
      <c r="C163" s="79" t="s">
        <v>36</v>
      </c>
      <c r="D163" s="114"/>
      <c r="E163" s="114"/>
      <c r="F163" s="114"/>
      <c r="G163" s="114"/>
      <c r="H163" s="114"/>
      <c r="I163" s="114"/>
      <c r="J163" s="114"/>
    </row>
    <row r="164" spans="1:10" ht="28.5">
      <c r="A164" s="85" t="s">
        <v>325</v>
      </c>
      <c r="B164" s="83" t="s">
        <v>478</v>
      </c>
      <c r="C164" s="79" t="s">
        <v>36</v>
      </c>
      <c r="D164" s="114"/>
      <c r="E164" s="114"/>
      <c r="F164" s="114"/>
      <c r="G164" s="114"/>
      <c r="H164" s="114"/>
      <c r="I164" s="114"/>
      <c r="J164" s="114"/>
    </row>
    <row r="165" spans="1:10">
      <c r="A165" s="85" t="s">
        <v>327</v>
      </c>
      <c r="B165" s="82" t="s">
        <v>328</v>
      </c>
      <c r="C165" s="79" t="s">
        <v>36</v>
      </c>
      <c r="D165" s="114"/>
      <c r="E165" s="114"/>
      <c r="F165" s="114"/>
      <c r="G165" s="114"/>
      <c r="H165" s="114"/>
      <c r="I165" s="114"/>
      <c r="J165" s="114"/>
    </row>
    <row r="166" spans="1:10" ht="28.5">
      <c r="A166" s="85" t="s">
        <v>329</v>
      </c>
      <c r="B166" s="82" t="s">
        <v>330</v>
      </c>
      <c r="C166" s="79" t="s">
        <v>36</v>
      </c>
      <c r="D166" s="114"/>
      <c r="E166" s="114"/>
      <c r="F166" s="114"/>
      <c r="G166" s="114"/>
      <c r="H166" s="114"/>
      <c r="I166" s="114"/>
      <c r="J166" s="114"/>
    </row>
    <row r="167" spans="1:10" ht="28.5">
      <c r="A167" s="85" t="s">
        <v>331</v>
      </c>
      <c r="B167" s="82" t="s">
        <v>332</v>
      </c>
      <c r="C167" s="79" t="s">
        <v>36</v>
      </c>
      <c r="D167" s="114"/>
      <c r="E167" s="114"/>
      <c r="F167" s="114"/>
      <c r="G167" s="114"/>
      <c r="H167" s="114"/>
      <c r="I167" s="114"/>
      <c r="J167" s="114"/>
    </row>
    <row r="168" spans="1:10" ht="28.5">
      <c r="A168" s="85" t="s">
        <v>333</v>
      </c>
      <c r="B168" s="83" t="s">
        <v>334</v>
      </c>
      <c r="C168" s="79" t="s">
        <v>36</v>
      </c>
      <c r="D168" s="114"/>
      <c r="E168" s="114"/>
      <c r="F168" s="114"/>
      <c r="G168" s="114"/>
      <c r="H168" s="114"/>
      <c r="I168" s="114"/>
      <c r="J168" s="114"/>
    </row>
    <row r="169" spans="1:10" ht="42.75">
      <c r="A169" s="85" t="s">
        <v>335</v>
      </c>
      <c r="B169" s="82" t="s">
        <v>336</v>
      </c>
      <c r="C169" s="79" t="s">
        <v>36</v>
      </c>
      <c r="D169" s="114"/>
      <c r="E169" s="114"/>
      <c r="F169" s="114"/>
      <c r="G169" s="114"/>
      <c r="H169" s="114"/>
      <c r="I169" s="114"/>
      <c r="J169" s="114"/>
    </row>
    <row r="170" spans="1:10" ht="15">
      <c r="A170" s="72" t="s">
        <v>337</v>
      </c>
      <c r="B170" s="81" t="s">
        <v>338</v>
      </c>
      <c r="C170" s="73"/>
      <c r="D170" s="114"/>
      <c r="E170" s="114"/>
      <c r="F170" s="114"/>
      <c r="G170" s="114"/>
      <c r="H170" s="114"/>
      <c r="I170" s="114"/>
      <c r="J170" s="114"/>
    </row>
    <row r="171" spans="1:10" ht="28.5">
      <c r="A171" s="85" t="s">
        <v>339</v>
      </c>
      <c r="B171" s="83" t="s">
        <v>340</v>
      </c>
      <c r="C171" s="79" t="s">
        <v>36</v>
      </c>
      <c r="D171" s="114"/>
      <c r="E171" s="114"/>
      <c r="F171" s="114"/>
      <c r="G171" s="114"/>
      <c r="H171" s="114"/>
      <c r="I171" s="114"/>
      <c r="J171" s="114"/>
    </row>
    <row r="172" spans="1:10" ht="28.5">
      <c r="A172" s="85" t="s">
        <v>341</v>
      </c>
      <c r="B172" s="83" t="s">
        <v>342</v>
      </c>
      <c r="C172" s="79" t="s">
        <v>36</v>
      </c>
      <c r="D172" s="114"/>
      <c r="E172" s="114"/>
      <c r="F172" s="114"/>
      <c r="G172" s="114"/>
      <c r="H172" s="114"/>
      <c r="I172" s="114"/>
      <c r="J172" s="114"/>
    </row>
    <row r="173" spans="1:10" ht="28.5">
      <c r="A173" s="85" t="s">
        <v>343</v>
      </c>
      <c r="B173" s="83" t="s">
        <v>344</v>
      </c>
      <c r="C173" s="79" t="s">
        <v>36</v>
      </c>
      <c r="D173" s="114"/>
      <c r="E173" s="114"/>
      <c r="F173" s="114"/>
      <c r="G173" s="114"/>
      <c r="H173" s="114"/>
      <c r="I173" s="114"/>
      <c r="J173" s="114"/>
    </row>
    <row r="174" spans="1:10">
      <c r="A174" s="85" t="s">
        <v>345</v>
      </c>
      <c r="B174" s="82" t="s">
        <v>346</v>
      </c>
      <c r="C174" s="79" t="s">
        <v>36</v>
      </c>
      <c r="D174" s="114"/>
      <c r="E174" s="114"/>
      <c r="F174" s="114"/>
      <c r="G174" s="114"/>
      <c r="H174" s="114"/>
      <c r="I174" s="114"/>
      <c r="J174" s="114"/>
    </row>
    <row r="175" spans="1:10">
      <c r="A175" s="85" t="s">
        <v>347</v>
      </c>
      <c r="B175" s="82" t="s">
        <v>348</v>
      </c>
      <c r="C175" s="79" t="s">
        <v>36</v>
      </c>
      <c r="D175" s="114"/>
      <c r="E175" s="114"/>
      <c r="F175" s="114"/>
      <c r="G175" s="114"/>
      <c r="H175" s="114"/>
      <c r="I175" s="114"/>
      <c r="J175" s="114"/>
    </row>
    <row r="176" spans="1:10">
      <c r="A176" s="85" t="s">
        <v>349</v>
      </c>
      <c r="B176" s="82" t="s">
        <v>350</v>
      </c>
      <c r="C176" s="79" t="s">
        <v>351</v>
      </c>
      <c r="D176" s="114"/>
      <c r="E176" s="114"/>
      <c r="F176" s="114"/>
      <c r="G176" s="114"/>
      <c r="H176" s="114"/>
      <c r="I176" s="114"/>
      <c r="J176" s="114"/>
    </row>
    <row r="177" spans="1:10" ht="28.5">
      <c r="A177" s="85" t="s">
        <v>352</v>
      </c>
      <c r="B177" s="82" t="s">
        <v>353</v>
      </c>
      <c r="C177" s="79" t="s">
        <v>36</v>
      </c>
      <c r="D177" s="114"/>
      <c r="E177" s="114"/>
      <c r="F177" s="114"/>
      <c r="G177" s="114"/>
      <c r="H177" s="114"/>
      <c r="I177" s="114"/>
      <c r="J177" s="114"/>
    </row>
    <row r="178" spans="1:10" ht="28.5">
      <c r="A178" s="85" t="s">
        <v>354</v>
      </c>
      <c r="B178" s="83" t="s">
        <v>479</v>
      </c>
      <c r="C178" s="79" t="s">
        <v>351</v>
      </c>
      <c r="D178" s="114"/>
      <c r="E178" s="114"/>
      <c r="F178" s="114"/>
      <c r="G178" s="114"/>
      <c r="H178" s="114"/>
      <c r="I178" s="114"/>
      <c r="J178" s="114"/>
    </row>
    <row r="179" spans="1:10">
      <c r="A179" s="85" t="s">
        <v>356</v>
      </c>
      <c r="B179" s="82" t="s">
        <v>357</v>
      </c>
      <c r="C179" s="79" t="s">
        <v>36</v>
      </c>
      <c r="D179" s="114"/>
      <c r="E179" s="114"/>
      <c r="F179" s="114"/>
      <c r="G179" s="114"/>
      <c r="H179" s="114"/>
      <c r="I179" s="114"/>
      <c r="J179" s="114"/>
    </row>
    <row r="180" spans="1:10" ht="28.5">
      <c r="A180" s="85" t="s">
        <v>358</v>
      </c>
      <c r="B180" s="83" t="s">
        <v>480</v>
      </c>
      <c r="C180" s="79" t="s">
        <v>36</v>
      </c>
      <c r="D180" s="114"/>
      <c r="E180" s="114"/>
      <c r="F180" s="114"/>
      <c r="G180" s="114"/>
      <c r="H180" s="114"/>
      <c r="I180" s="114"/>
      <c r="J180" s="114"/>
    </row>
    <row r="181" spans="1:10" ht="28.5">
      <c r="A181" s="85" t="s">
        <v>360</v>
      </c>
      <c r="B181" s="83" t="s">
        <v>481</v>
      </c>
      <c r="C181" s="79" t="s">
        <v>36</v>
      </c>
      <c r="D181" s="114"/>
      <c r="E181" s="114"/>
      <c r="F181" s="114"/>
      <c r="G181" s="114"/>
      <c r="H181" s="114"/>
      <c r="I181" s="114"/>
      <c r="J181" s="114"/>
    </row>
    <row r="182" spans="1:10" ht="28.5">
      <c r="A182" s="85" t="s">
        <v>362</v>
      </c>
      <c r="B182" s="82" t="s">
        <v>363</v>
      </c>
      <c r="C182" s="79" t="s">
        <v>36</v>
      </c>
      <c r="D182" s="114"/>
      <c r="E182" s="114"/>
      <c r="F182" s="114"/>
      <c r="G182" s="114"/>
      <c r="H182" s="114"/>
      <c r="I182" s="114"/>
      <c r="J182" s="114"/>
    </row>
    <row r="183" spans="1:10" ht="28.5">
      <c r="A183" s="85" t="s">
        <v>364</v>
      </c>
      <c r="B183" s="82" t="s">
        <v>365</v>
      </c>
      <c r="C183" s="79" t="s">
        <v>36</v>
      </c>
      <c r="D183" s="114"/>
      <c r="E183" s="114"/>
      <c r="F183" s="114"/>
      <c r="G183" s="114"/>
      <c r="H183" s="114"/>
      <c r="I183" s="114"/>
      <c r="J183" s="114"/>
    </row>
    <row r="184" spans="1:10">
      <c r="A184" s="85" t="s">
        <v>366</v>
      </c>
      <c r="B184" s="82" t="s">
        <v>367</v>
      </c>
      <c r="C184" s="79" t="s">
        <v>36</v>
      </c>
      <c r="D184" s="114"/>
      <c r="E184" s="114"/>
      <c r="F184" s="114"/>
      <c r="G184" s="114"/>
      <c r="H184" s="114"/>
      <c r="I184" s="114"/>
      <c r="J184" s="114"/>
    </row>
    <row r="185" spans="1:10" ht="15">
      <c r="A185" s="72" t="s">
        <v>368</v>
      </c>
      <c r="B185" s="81" t="s">
        <v>369</v>
      </c>
      <c r="C185" s="73"/>
      <c r="D185" s="114"/>
      <c r="E185" s="114"/>
      <c r="F185" s="114"/>
      <c r="G185" s="114"/>
      <c r="H185" s="114"/>
      <c r="I185" s="114"/>
      <c r="J185" s="114"/>
    </row>
    <row r="186" spans="1:10" ht="42.75">
      <c r="A186" s="85" t="s">
        <v>370</v>
      </c>
      <c r="B186" s="83" t="s">
        <v>482</v>
      </c>
      <c r="C186" s="79" t="s">
        <v>36</v>
      </c>
      <c r="D186" s="114"/>
      <c r="E186" s="114"/>
      <c r="F186" s="114"/>
      <c r="G186" s="114"/>
      <c r="H186" s="114"/>
      <c r="I186" s="114"/>
      <c r="J186" s="114"/>
    </row>
    <row r="187" spans="1:10" ht="28.5">
      <c r="A187" s="85" t="s">
        <v>372</v>
      </c>
      <c r="B187" s="83" t="s">
        <v>483</v>
      </c>
      <c r="C187" s="79" t="s">
        <v>36</v>
      </c>
      <c r="D187" s="114"/>
      <c r="E187" s="114"/>
      <c r="F187" s="114"/>
      <c r="G187" s="114"/>
      <c r="H187" s="114"/>
      <c r="I187" s="114"/>
      <c r="J187" s="114"/>
    </row>
    <row r="188" spans="1:10" ht="28.5">
      <c r="A188" s="85" t="s">
        <v>374</v>
      </c>
      <c r="B188" s="83" t="s">
        <v>484</v>
      </c>
      <c r="C188" s="79" t="s">
        <v>36</v>
      </c>
      <c r="D188" s="114"/>
      <c r="E188" s="114"/>
      <c r="F188" s="114"/>
      <c r="G188" s="114"/>
      <c r="H188" s="114"/>
      <c r="I188" s="114"/>
      <c r="J188" s="114"/>
    </row>
    <row r="189" spans="1:10">
      <c r="A189" s="85" t="s">
        <v>376</v>
      </c>
      <c r="B189" s="82" t="s">
        <v>377</v>
      </c>
      <c r="C189" s="79" t="s">
        <v>36</v>
      </c>
      <c r="D189" s="114"/>
      <c r="E189" s="114"/>
      <c r="F189" s="114"/>
      <c r="G189" s="114"/>
      <c r="H189" s="114"/>
      <c r="I189" s="114"/>
      <c r="J189" s="114"/>
    </row>
    <row r="190" spans="1:10" ht="28.5">
      <c r="A190" s="85" t="s">
        <v>378</v>
      </c>
      <c r="B190" s="83" t="s">
        <v>379</v>
      </c>
      <c r="C190" s="79" t="s">
        <v>36</v>
      </c>
      <c r="D190" s="114"/>
      <c r="E190" s="114"/>
      <c r="F190" s="114"/>
      <c r="G190" s="114"/>
      <c r="H190" s="114"/>
      <c r="I190" s="114"/>
      <c r="J190" s="114"/>
    </row>
    <row r="191" spans="1:10">
      <c r="A191" s="85" t="s">
        <v>380</v>
      </c>
      <c r="B191" s="82" t="s">
        <v>346</v>
      </c>
      <c r="C191" s="79" t="s">
        <v>36</v>
      </c>
      <c r="D191" s="114"/>
      <c r="E191" s="114"/>
      <c r="F191" s="114"/>
      <c r="G191" s="114"/>
      <c r="H191" s="114"/>
      <c r="I191" s="114"/>
      <c r="J191" s="114"/>
    </row>
    <row r="192" spans="1:10" ht="28.5">
      <c r="A192" s="85" t="s">
        <v>381</v>
      </c>
      <c r="B192" s="82" t="s">
        <v>365</v>
      </c>
      <c r="C192" s="79" t="s">
        <v>36</v>
      </c>
      <c r="D192" s="114"/>
      <c r="E192" s="114"/>
      <c r="F192" s="114"/>
      <c r="G192" s="114"/>
      <c r="H192" s="114"/>
      <c r="I192" s="114"/>
      <c r="J192" s="114"/>
    </row>
    <row r="193" spans="1:10" ht="28.5">
      <c r="A193" s="85" t="s">
        <v>382</v>
      </c>
      <c r="B193" s="83" t="s">
        <v>485</v>
      </c>
      <c r="C193" s="79" t="s">
        <v>36</v>
      </c>
      <c r="D193" s="114"/>
      <c r="E193" s="114"/>
      <c r="F193" s="114"/>
      <c r="G193" s="114"/>
      <c r="H193" s="114"/>
      <c r="I193" s="114"/>
      <c r="J193" s="114"/>
    </row>
    <row r="194" spans="1:10" ht="15">
      <c r="A194" s="72" t="s">
        <v>384</v>
      </c>
      <c r="B194" s="81" t="s">
        <v>385</v>
      </c>
      <c r="C194" s="73"/>
      <c r="D194" s="114"/>
      <c r="E194" s="114"/>
      <c r="F194" s="114"/>
      <c r="G194" s="114"/>
      <c r="H194" s="114"/>
      <c r="I194" s="114"/>
      <c r="J194" s="114"/>
    </row>
    <row r="195" spans="1:10" ht="28.5">
      <c r="A195" s="85" t="s">
        <v>386</v>
      </c>
      <c r="B195" s="82" t="s">
        <v>387</v>
      </c>
      <c r="C195" s="79" t="s">
        <v>36</v>
      </c>
      <c r="D195" s="114"/>
      <c r="E195" s="114"/>
      <c r="F195" s="114"/>
      <c r="G195" s="114"/>
      <c r="H195" s="114"/>
      <c r="I195" s="114"/>
      <c r="J195" s="114"/>
    </row>
    <row r="196" spans="1:10" ht="28.5">
      <c r="A196" s="85" t="s">
        <v>388</v>
      </c>
      <c r="B196" s="82" t="s">
        <v>389</v>
      </c>
      <c r="C196" s="79" t="s">
        <v>36</v>
      </c>
      <c r="D196" s="114"/>
      <c r="E196" s="114"/>
      <c r="F196" s="114"/>
      <c r="G196" s="114"/>
      <c r="H196" s="114"/>
      <c r="I196" s="114"/>
      <c r="J196" s="114"/>
    </row>
    <row r="197" spans="1:10" ht="28.5">
      <c r="A197" s="85" t="s">
        <v>390</v>
      </c>
      <c r="B197" s="82" t="s">
        <v>391</v>
      </c>
      <c r="C197" s="79" t="s">
        <v>36</v>
      </c>
      <c r="D197" s="114"/>
      <c r="E197" s="114"/>
      <c r="F197" s="114"/>
      <c r="G197" s="114"/>
      <c r="H197" s="114"/>
      <c r="I197" s="114"/>
      <c r="J197" s="114"/>
    </row>
    <row r="198" spans="1:10" ht="28.5">
      <c r="A198" s="85" t="s">
        <v>392</v>
      </c>
      <c r="B198" s="82" t="s">
        <v>393</v>
      </c>
      <c r="C198" s="79" t="s">
        <v>279</v>
      </c>
      <c r="D198" s="114"/>
      <c r="E198" s="114"/>
      <c r="F198" s="114"/>
      <c r="G198" s="114"/>
      <c r="H198" s="114"/>
      <c r="I198" s="114"/>
      <c r="J198" s="114"/>
    </row>
    <row r="199" spans="1:10" ht="15">
      <c r="A199" s="72" t="s">
        <v>394</v>
      </c>
      <c r="B199" s="81" t="s">
        <v>395</v>
      </c>
      <c r="C199" s="73"/>
      <c r="D199" s="114"/>
      <c r="E199" s="114"/>
      <c r="F199" s="114"/>
      <c r="G199" s="114"/>
      <c r="H199" s="114"/>
      <c r="I199" s="114"/>
      <c r="J199" s="114"/>
    </row>
    <row r="200" spans="1:10" ht="57">
      <c r="A200" s="85" t="s">
        <v>396</v>
      </c>
      <c r="B200" s="82" t="s">
        <v>397</v>
      </c>
      <c r="C200" s="79" t="s">
        <v>36</v>
      </c>
      <c r="D200" s="114"/>
      <c r="E200" s="114"/>
      <c r="F200" s="114"/>
      <c r="G200" s="114"/>
      <c r="H200" s="114"/>
      <c r="I200" s="114"/>
      <c r="J200" s="114"/>
    </row>
    <row r="201" spans="1:10" ht="28.5">
      <c r="A201" s="85" t="s">
        <v>398</v>
      </c>
      <c r="B201" s="83" t="s">
        <v>399</v>
      </c>
      <c r="C201" s="79" t="s">
        <v>60</v>
      </c>
      <c r="D201" s="114"/>
      <c r="E201" s="114"/>
      <c r="F201" s="114"/>
      <c r="G201" s="114"/>
      <c r="H201" s="114"/>
      <c r="I201" s="114"/>
      <c r="J201" s="114"/>
    </row>
    <row r="202" spans="1:10" ht="28.5">
      <c r="A202" s="85" t="s">
        <v>400</v>
      </c>
      <c r="B202" s="83" t="s">
        <v>486</v>
      </c>
      <c r="C202" s="79" t="s">
        <v>60</v>
      </c>
      <c r="D202" s="114"/>
      <c r="E202" s="114"/>
      <c r="F202" s="114"/>
      <c r="G202" s="114"/>
      <c r="H202" s="114"/>
      <c r="I202" s="114"/>
      <c r="J202" s="114"/>
    </row>
    <row r="203" spans="1:10" ht="42.75">
      <c r="A203" s="85" t="s">
        <v>402</v>
      </c>
      <c r="B203" s="82" t="s">
        <v>403</v>
      </c>
      <c r="C203" s="79" t="s">
        <v>36</v>
      </c>
      <c r="D203" s="114"/>
      <c r="E203" s="114"/>
      <c r="F203" s="114"/>
      <c r="G203" s="114"/>
      <c r="H203" s="114"/>
      <c r="I203" s="114"/>
      <c r="J203" s="114"/>
    </row>
    <row r="204" spans="1:10" ht="42.75">
      <c r="A204" s="85" t="s">
        <v>404</v>
      </c>
      <c r="B204" s="82" t="s">
        <v>405</v>
      </c>
      <c r="C204" s="79" t="s">
        <v>36</v>
      </c>
      <c r="D204" s="114"/>
      <c r="E204" s="114"/>
      <c r="F204" s="114"/>
      <c r="G204" s="114"/>
      <c r="H204" s="114"/>
      <c r="I204" s="114"/>
      <c r="J204" s="114"/>
    </row>
    <row r="205" spans="1:10" ht="15">
      <c r="A205" s="90">
        <v>11</v>
      </c>
      <c r="B205" s="91" t="s">
        <v>406</v>
      </c>
      <c r="C205" s="92"/>
      <c r="D205" s="114"/>
      <c r="E205" s="114"/>
      <c r="F205" s="114"/>
      <c r="G205" s="114"/>
      <c r="H205" s="114"/>
      <c r="I205" s="114"/>
      <c r="J205" s="114"/>
    </row>
    <row r="206" spans="1:10">
      <c r="A206" s="77" t="s">
        <v>407</v>
      </c>
      <c r="B206" s="82" t="s">
        <v>408</v>
      </c>
      <c r="C206" s="79" t="s">
        <v>60</v>
      </c>
      <c r="D206" s="114"/>
      <c r="E206" s="114"/>
      <c r="F206" s="114"/>
      <c r="G206" s="114"/>
      <c r="H206" s="114"/>
      <c r="I206" s="114"/>
      <c r="J206" s="114"/>
    </row>
    <row r="207" spans="1:10" ht="28.5">
      <c r="A207" s="77" t="s">
        <v>409</v>
      </c>
      <c r="B207" s="82" t="s">
        <v>410</v>
      </c>
      <c r="C207" s="79" t="s">
        <v>36</v>
      </c>
      <c r="D207" s="114"/>
      <c r="E207" s="114"/>
      <c r="F207" s="114"/>
      <c r="G207" s="114"/>
      <c r="H207" s="114"/>
      <c r="I207" s="114"/>
      <c r="J207" s="114"/>
    </row>
    <row r="208" spans="1:10">
      <c r="A208" s="77" t="s">
        <v>411</v>
      </c>
      <c r="B208" s="82" t="s">
        <v>412</v>
      </c>
      <c r="C208" s="79" t="s">
        <v>36</v>
      </c>
      <c r="D208" s="114"/>
      <c r="E208" s="114"/>
      <c r="F208" s="114"/>
      <c r="G208" s="114"/>
      <c r="H208" s="114"/>
      <c r="I208" s="114"/>
      <c r="J208" s="114"/>
    </row>
    <row r="209" spans="1:10" ht="15">
      <c r="A209" s="90">
        <v>12</v>
      </c>
      <c r="B209" s="91" t="s">
        <v>413</v>
      </c>
      <c r="C209" s="92"/>
      <c r="D209" s="114"/>
      <c r="E209" s="114"/>
      <c r="F209" s="114"/>
      <c r="G209" s="114"/>
      <c r="H209" s="114"/>
      <c r="I209" s="114"/>
      <c r="J209" s="114"/>
    </row>
    <row r="210" spans="1:10" ht="57">
      <c r="A210" s="77" t="s">
        <v>414</v>
      </c>
      <c r="B210" s="83" t="s">
        <v>415</v>
      </c>
      <c r="C210" s="79" t="s">
        <v>36</v>
      </c>
      <c r="D210" s="114"/>
      <c r="E210" s="114"/>
      <c r="F210" s="114"/>
      <c r="G210" s="114"/>
      <c r="H210" s="114"/>
      <c r="I210" s="114"/>
      <c r="J210" s="114"/>
    </row>
    <row r="211" spans="1:10" ht="42.75">
      <c r="A211" s="77" t="s">
        <v>416</v>
      </c>
      <c r="B211" s="83" t="s">
        <v>417</v>
      </c>
      <c r="C211" s="79" t="s">
        <v>36</v>
      </c>
      <c r="D211" s="114"/>
      <c r="E211" s="114"/>
      <c r="F211" s="114"/>
      <c r="G211" s="114"/>
      <c r="H211" s="114"/>
      <c r="I211" s="114"/>
      <c r="J211" s="114"/>
    </row>
    <row r="212" spans="1:10" ht="42.75">
      <c r="A212" s="77" t="s">
        <v>418</v>
      </c>
      <c r="B212" s="83" t="s">
        <v>419</v>
      </c>
      <c r="C212" s="79" t="s">
        <v>36</v>
      </c>
      <c r="D212" s="114"/>
      <c r="E212" s="114"/>
      <c r="F212" s="114"/>
      <c r="G212" s="114"/>
      <c r="H212" s="114"/>
      <c r="I212" s="114"/>
      <c r="J212" s="114"/>
    </row>
    <row r="213" spans="1:10" ht="57">
      <c r="A213" s="77" t="s">
        <v>420</v>
      </c>
      <c r="B213" s="82" t="s">
        <v>421</v>
      </c>
      <c r="C213" s="79" t="s">
        <v>36</v>
      </c>
      <c r="D213" s="114"/>
      <c r="E213" s="114"/>
      <c r="F213" s="114"/>
      <c r="G213" s="114"/>
      <c r="H213" s="114"/>
      <c r="I213" s="114"/>
      <c r="J213" s="114"/>
    </row>
    <row r="214" spans="1:10" ht="42.75">
      <c r="A214" s="77" t="s">
        <v>422</v>
      </c>
      <c r="B214" s="83" t="s">
        <v>487</v>
      </c>
      <c r="C214" s="79" t="s">
        <v>36</v>
      </c>
      <c r="D214" s="114"/>
      <c r="E214" s="114"/>
      <c r="F214" s="114"/>
      <c r="G214" s="114"/>
      <c r="H214" s="114"/>
      <c r="I214" s="114"/>
      <c r="J214" s="114"/>
    </row>
    <row r="215" spans="1:10" ht="42.75">
      <c r="A215" s="77" t="s">
        <v>424</v>
      </c>
      <c r="B215" s="83" t="s">
        <v>425</v>
      </c>
      <c r="C215" s="79" t="s">
        <v>36</v>
      </c>
      <c r="D215" s="114"/>
      <c r="E215" s="114"/>
      <c r="F215" s="114"/>
      <c r="G215" s="114"/>
      <c r="H215" s="114"/>
      <c r="I215" s="114"/>
      <c r="J215" s="114"/>
    </row>
    <row r="216" spans="1:10" ht="15">
      <c r="A216" s="90">
        <v>13</v>
      </c>
      <c r="B216" s="91" t="s">
        <v>426</v>
      </c>
      <c r="C216" s="92"/>
      <c r="D216" s="114"/>
      <c r="E216" s="114"/>
      <c r="F216" s="114"/>
      <c r="G216" s="114"/>
      <c r="H216" s="114"/>
      <c r="I216" s="114"/>
      <c r="J216" s="114"/>
    </row>
    <row r="217" spans="1:10">
      <c r="A217" s="77" t="s">
        <v>427</v>
      </c>
      <c r="B217" s="82" t="s">
        <v>428</v>
      </c>
      <c r="C217" s="79" t="s">
        <v>351</v>
      </c>
      <c r="D217" s="114"/>
      <c r="E217" s="114"/>
      <c r="F217" s="114"/>
      <c r="G217" s="114"/>
      <c r="H217" s="114"/>
      <c r="I217" s="114"/>
      <c r="J217" s="114"/>
    </row>
    <row r="218" spans="1:10">
      <c r="A218" s="77" t="s">
        <v>429</v>
      </c>
      <c r="B218" s="82" t="s">
        <v>430</v>
      </c>
      <c r="C218" s="79" t="s">
        <v>36</v>
      </c>
      <c r="D218" s="114"/>
      <c r="E218" s="114"/>
      <c r="F218" s="114"/>
      <c r="G218" s="114"/>
      <c r="H218" s="114"/>
      <c r="I218" s="114"/>
      <c r="J218" s="114"/>
    </row>
    <row r="219" spans="1:10">
      <c r="A219" s="77" t="s">
        <v>431</v>
      </c>
      <c r="B219" s="82" t="s">
        <v>432</v>
      </c>
      <c r="C219" s="79" t="s">
        <v>27</v>
      </c>
      <c r="D219" s="114"/>
      <c r="E219" s="114"/>
      <c r="F219" s="114"/>
      <c r="G219" s="114"/>
      <c r="H219" s="114"/>
      <c r="I219" s="114"/>
      <c r="J219" s="114"/>
    </row>
    <row r="220" spans="1:10" ht="28.5">
      <c r="A220" s="77" t="s">
        <v>433</v>
      </c>
      <c r="B220" s="82" t="s">
        <v>434</v>
      </c>
      <c r="C220" s="79" t="s">
        <v>435</v>
      </c>
      <c r="D220" s="114"/>
      <c r="E220" s="114"/>
      <c r="F220" s="114"/>
      <c r="G220" s="114"/>
      <c r="H220" s="114"/>
      <c r="I220" s="114"/>
      <c r="J220" s="114"/>
    </row>
    <row r="221" spans="1:10" ht="28.5">
      <c r="A221" s="77" t="s">
        <v>436</v>
      </c>
      <c r="B221" s="82" t="s">
        <v>437</v>
      </c>
      <c r="C221" s="79" t="s">
        <v>438</v>
      </c>
      <c r="D221" s="114"/>
      <c r="E221" s="114"/>
      <c r="F221" s="114"/>
      <c r="G221" s="114"/>
      <c r="H221" s="114"/>
      <c r="I221" s="114"/>
      <c r="J221" s="114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505-278E-4AB3-A0A4-60F7E25C2E7B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K233" sqref="K233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"/>
      <c r="M2" s="2"/>
    </row>
    <row r="3" spans="2:13" s="3" customFormat="1" ht="18">
      <c r="B3" s="108" t="s">
        <v>1</v>
      </c>
      <c r="C3" s="109"/>
      <c r="D3" s="109"/>
      <c r="E3" s="109"/>
      <c r="F3" s="109"/>
      <c r="G3" s="109"/>
      <c r="H3" s="109"/>
      <c r="I3" s="109"/>
      <c r="J3" s="109"/>
      <c r="K3" s="110"/>
      <c r="L3" s="1"/>
      <c r="M3" s="2"/>
    </row>
    <row r="4" spans="2:13" s="5" customFormat="1" ht="15">
      <c r="B4" s="111" t="s">
        <v>2</v>
      </c>
      <c r="C4" s="112"/>
      <c r="D4" s="112" t="s">
        <v>3</v>
      </c>
      <c r="E4" s="112"/>
      <c r="F4" s="112"/>
      <c r="G4" s="112"/>
      <c r="H4" s="112"/>
      <c r="I4" s="112" t="s">
        <v>488</v>
      </c>
      <c r="J4" s="112"/>
      <c r="K4" s="113"/>
      <c r="L4" s="4"/>
    </row>
    <row r="5" spans="2:13" s="5" customFormat="1" ht="15">
      <c r="B5" s="101" t="s">
        <v>5</v>
      </c>
      <c r="C5" s="102"/>
      <c r="D5" s="102" t="s">
        <v>6</v>
      </c>
      <c r="E5" s="102"/>
      <c r="F5" s="102"/>
      <c r="G5" s="102"/>
      <c r="H5" s="102"/>
      <c r="I5" s="102" t="s">
        <v>489</v>
      </c>
      <c r="J5" s="102"/>
      <c r="K5" s="103"/>
      <c r="L5" s="4"/>
    </row>
    <row r="6" spans="2:13" s="5" customFormat="1" ht="15">
      <c r="B6" s="101" t="s">
        <v>8</v>
      </c>
      <c r="C6" s="102"/>
      <c r="D6" s="102" t="s">
        <v>9</v>
      </c>
      <c r="E6" s="102"/>
      <c r="F6" s="102"/>
      <c r="G6" s="102"/>
      <c r="H6" s="102"/>
      <c r="I6" s="102" t="s">
        <v>490</v>
      </c>
      <c r="J6" s="102"/>
      <c r="K6" s="103"/>
      <c r="L6" s="4"/>
    </row>
    <row r="7" spans="2:13" s="5" customFormat="1" ht="15">
      <c r="B7" s="101" t="s">
        <v>11</v>
      </c>
      <c r="C7" s="102"/>
      <c r="D7" s="102" t="s">
        <v>12</v>
      </c>
      <c r="E7" s="102"/>
      <c r="F7" s="102"/>
      <c r="G7" s="102"/>
      <c r="H7" s="102"/>
      <c r="I7" s="6" t="s">
        <v>13</v>
      </c>
      <c r="J7" s="8">
        <f>J229</f>
        <v>94861.958200000008</v>
      </c>
      <c r="K7" s="7"/>
      <c r="L7" s="4"/>
    </row>
    <row r="8" spans="2:13" s="5" customFormat="1" ht="15">
      <c r="B8" s="101"/>
      <c r="C8" s="102"/>
      <c r="D8" s="104"/>
      <c r="E8" s="104"/>
      <c r="F8" s="104"/>
      <c r="G8" s="104"/>
      <c r="H8" s="104"/>
      <c r="I8" s="105"/>
      <c r="J8" s="105"/>
      <c r="K8" s="106"/>
      <c r="L8" s="4"/>
    </row>
    <row r="9" spans="2:13" s="5" customFormat="1" ht="15.75">
      <c r="B9" s="96" t="s">
        <v>14</v>
      </c>
      <c r="C9" s="96"/>
      <c r="D9" s="96"/>
      <c r="E9" s="96"/>
      <c r="F9" s="96"/>
      <c r="G9" s="96"/>
      <c r="H9" s="96"/>
      <c r="I9" s="96"/>
      <c r="J9" s="96"/>
      <c r="K9" s="96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2207.33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0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0</v>
      </c>
      <c r="H14" s="27">
        <f>G14+'[1]BM 01'!H14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0</v>
      </c>
      <c r="H15" s="27">
        <f>G15+'[1]BM 01'!H15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0</v>
      </c>
      <c r="H16" s="27">
        <f>G16+'[1]BM 01'!H16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0</v>
      </c>
      <c r="H18" s="27">
        <f>G18+'[1]BM 01'!H18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0</v>
      </c>
      <c r="H19" s="27">
        <f>G19+'[1]BM 01'!H19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0</v>
      </c>
      <c r="H21" s="27">
        <f>G21+'[1]BM 01'!H21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02'!K15</f>
        <v>0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0</v>
      </c>
      <c r="H23" s="27">
        <f>G23+'[1]BM 01'!H23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0</v>
      </c>
      <c r="H24" s="27">
        <f>G24+'[1]BM 01'!H24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67851.645799999998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0</v>
      </c>
      <c r="H34" s="27">
        <f>G34+'[1]BM 01'!H34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0</v>
      </c>
      <c r="H35" s="27">
        <f>G35+'[1]BM 01'!H35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0</v>
      </c>
      <c r="H36" s="27">
        <f>G36+'[1]BM 01'!H36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0</v>
      </c>
      <c r="H37" s="27">
        <f>G37+'[1]BM 01'!H37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0</v>
      </c>
      <c r="H38" s="27">
        <f>G38+'[1]BM 01'!H38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67851.645799999998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324.26</v>
      </c>
      <c r="H40" s="27">
        <f>G40+'[1]BM 01'!H40</f>
        <v>324.26</v>
      </c>
      <c r="I40" s="28">
        <f t="shared" ref="I40:K47" si="7">$E40*F40</f>
        <v>11300.460999999999</v>
      </c>
      <c r="J40" s="28">
        <f t="shared" si="7"/>
        <v>11300.460999999999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1569.8000000000002</v>
      </c>
      <c r="H41" s="27">
        <f>G41+'[1]BM 01'!H41</f>
        <v>1569.8000000000002</v>
      </c>
      <c r="I41" s="28">
        <f t="shared" si="7"/>
        <v>19748.083999999999</v>
      </c>
      <c r="J41" s="28">
        <f t="shared" si="7"/>
        <v>19748.084000000003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379.5</v>
      </c>
      <c r="H42" s="27">
        <f>G42+'[1]BM 01'!H42</f>
        <v>379.5</v>
      </c>
      <c r="I42" s="28">
        <f t="shared" si="7"/>
        <v>2963.895</v>
      </c>
      <c r="J42" s="28">
        <f t="shared" si="7"/>
        <v>2963.895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18.189999999999998</v>
      </c>
      <c r="H43" s="27">
        <f>G43+'[1]BM 01'!H43</f>
        <v>18.189999999999998</v>
      </c>
      <c r="I43" s="28">
        <f t="shared" si="7"/>
        <v>6276.2776000000013</v>
      </c>
      <c r="J43" s="28">
        <f t="shared" si="7"/>
        <v>6276.2775999999994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18.189999999999998</v>
      </c>
      <c r="H44" s="27">
        <f>G44+'[1]BM 01'!H44</f>
        <v>18.189999999999998</v>
      </c>
      <c r="I44" s="28">
        <f t="shared" si="7"/>
        <v>2396.8963000000003</v>
      </c>
      <c r="J44" s="28">
        <f t="shared" si="7"/>
        <v>2396.8962999999999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276.43</v>
      </c>
      <c r="H45" s="27">
        <f>G45+'[1]BM 01'!H45</f>
        <v>276.43</v>
      </c>
      <c r="I45" s="28">
        <f t="shared" si="7"/>
        <v>23502.078600000001</v>
      </c>
      <c r="J45" s="28">
        <f t="shared" si="7"/>
        <v>23502.078600000001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78.009999999999991</v>
      </c>
      <c r="H47" s="27">
        <f>G47+'[1]BM 01'!H47</f>
        <v>78.009999999999991</v>
      </c>
      <c r="I47" s="28">
        <f t="shared" si="7"/>
        <v>3246.4259999999995</v>
      </c>
      <c r="J47" s="28">
        <f t="shared" si="7"/>
        <v>1663.9532999999997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24802.982400000001</v>
      </c>
      <c r="K48" s="34">
        <f>SUBTOTAL(9,K49:K51)</f>
        <v>24802.982400000001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417.84000000000003</v>
      </c>
      <c r="H49" s="27">
        <f>G49+'[1]BM 01'!H49</f>
        <v>417.84000000000003</v>
      </c>
      <c r="I49" s="28">
        <f>$E49*F49</f>
        <v>46948.417600000001</v>
      </c>
      <c r="J49" s="28">
        <f t="shared" ref="J49:K51" si="8">$E49*G49</f>
        <v>24802.982400000001</v>
      </c>
      <c r="K49" s="28">
        <f t="shared" si="8"/>
        <v>24802.982400000001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02'!K46</f>
        <v>0</v>
      </c>
      <c r="H53" s="27">
        <f>G53+'[1]BM 01'!H53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13"/>
        <v>2724.0911999999998</v>
      </c>
      <c r="J70" s="28">
        <f t="shared" si="13"/>
        <v>0</v>
      </c>
      <c r="K70" s="28">
        <f t="shared" si="13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13"/>
        <v>35879.399399999995</v>
      </c>
      <c r="J71" s="28">
        <f t="shared" si="13"/>
        <v>0</v>
      </c>
      <c r="K71" s="28">
        <f t="shared" si="13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02'!K71</f>
        <v>0</v>
      </c>
      <c r="H78" s="27">
        <f>G78+'[1]BM 01'!H78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02'!K72</f>
        <v>0</v>
      </c>
      <c r="H79" s="27">
        <f>G79+'[1]BM 01'!H79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97" t="s">
        <v>161</v>
      </c>
      <c r="D84" s="97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0</v>
      </c>
      <c r="H107" s="27">
        <f>G107+'[1]BM 01'!H107</f>
        <v>0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27"/>
        <v>1294.72</v>
      </c>
      <c r="J195" s="28">
        <f t="shared" si="27"/>
        <v>0</v>
      </c>
      <c r="K195" s="28">
        <f t="shared" si="27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28"/>
        <v>2589.1000000000004</v>
      </c>
      <c r="J204" s="28">
        <f t="shared" si="28"/>
        <v>0</v>
      </c>
      <c r="K204" s="28">
        <f t="shared" si="28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28"/>
        <v>388.8</v>
      </c>
      <c r="J205" s="28">
        <f t="shared" si="28"/>
        <v>0</v>
      </c>
      <c r="K205" s="28">
        <f t="shared" si="28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98" t="s">
        <v>439</v>
      </c>
      <c r="C229" s="99"/>
      <c r="D229" s="99"/>
      <c r="E229" s="99"/>
      <c r="F229" s="99"/>
      <c r="G229" s="99"/>
      <c r="H229" s="100"/>
      <c r="I229" s="66">
        <f>SUM(I223+I216+I212+I155+I105+I86+I56+I52+I48+I32+I25+I20+I11)</f>
        <v>565955.96719999996</v>
      </c>
      <c r="J229" s="66">
        <f>SUM(J223+J216+J212+J155+J105+J86+J56+J52+J48+J32+J20+J11)</f>
        <v>94861.958200000008</v>
      </c>
      <c r="K229" s="66">
        <f>SUM(K223+K216+K212+K155+K105+K86+K56+K52+K48+K32+K25+K20+K11)</f>
        <v>144447.54690000002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120">
        <f>K229/I229</f>
        <v>0.25522753583575969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3" priority="3">
      <formula>LEN($B11)=1</formula>
    </cfRule>
  </conditionalFormatting>
  <conditionalFormatting sqref="B85:K228">
    <cfRule type="expression" dxfId="2" priority="1">
      <formula>LEN($B85)=1</formula>
    </cfRule>
  </conditionalFormatting>
  <conditionalFormatting sqref="E84:K84">
    <cfRule type="expression" dxfId="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A2E9-0893-456C-919D-5884479298A0}">
  <dimension ref="A2:M222"/>
  <sheetViews>
    <sheetView tabSelected="1" view="pageBreakPreview" zoomScale="90" zoomScaleNormal="100" zoomScaleSheetLayoutView="90" workbookViewId="0">
      <selection activeCell="A3" sqref="A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17" t="s">
        <v>491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1" ht="15">
      <c r="A3" s="72" t="s">
        <v>15</v>
      </c>
      <c r="B3" s="73" t="s">
        <v>441</v>
      </c>
      <c r="C3" s="72" t="s">
        <v>17</v>
      </c>
      <c r="D3" s="119" t="s">
        <v>442</v>
      </c>
      <c r="E3" s="119"/>
      <c r="F3" s="119"/>
      <c r="G3" s="119"/>
      <c r="H3" s="119"/>
      <c r="I3" s="119"/>
      <c r="J3" s="119"/>
    </row>
    <row r="4" spans="1:11">
      <c r="A4" s="74">
        <v>1</v>
      </c>
      <c r="B4" s="75" t="s">
        <v>443</v>
      </c>
      <c r="C4" s="76"/>
      <c r="D4" s="114"/>
      <c r="E4" s="114"/>
      <c r="F4" s="114"/>
      <c r="G4" s="114"/>
      <c r="H4" s="114"/>
      <c r="I4" s="114"/>
      <c r="J4" s="114"/>
    </row>
    <row r="5" spans="1:11">
      <c r="A5" s="77" t="s">
        <v>25</v>
      </c>
      <c r="B5" s="78" t="s">
        <v>26</v>
      </c>
      <c r="C5" s="79" t="s">
        <v>27</v>
      </c>
      <c r="D5" s="114"/>
      <c r="E5" s="114"/>
      <c r="F5" s="114"/>
      <c r="G5" s="114"/>
      <c r="H5" s="114"/>
      <c r="I5" s="114"/>
      <c r="J5" s="114"/>
    </row>
    <row r="6" spans="1:11" ht="42.75">
      <c r="A6" s="77" t="s">
        <v>28</v>
      </c>
      <c r="B6" s="78" t="s">
        <v>29</v>
      </c>
      <c r="C6" s="79" t="s">
        <v>27</v>
      </c>
      <c r="D6" s="114"/>
      <c r="E6" s="114"/>
      <c r="F6" s="114"/>
      <c r="G6" s="114"/>
      <c r="H6" s="114"/>
      <c r="I6" s="114"/>
      <c r="J6" s="114"/>
    </row>
    <row r="7" spans="1:11" ht="28.5">
      <c r="A7" s="77" t="s">
        <v>30</v>
      </c>
      <c r="B7" s="80" t="s">
        <v>446</v>
      </c>
      <c r="C7" s="79" t="s">
        <v>27</v>
      </c>
      <c r="D7" s="114"/>
      <c r="E7" s="114"/>
      <c r="F7" s="114"/>
      <c r="G7" s="114"/>
      <c r="H7" s="114"/>
      <c r="I7" s="114"/>
      <c r="J7" s="114"/>
    </row>
    <row r="8" spans="1:11" ht="28.5">
      <c r="A8" s="77" t="s">
        <v>32</v>
      </c>
      <c r="B8" s="80" t="s">
        <v>447</v>
      </c>
      <c r="C8" s="79" t="s">
        <v>27</v>
      </c>
      <c r="D8" s="114"/>
      <c r="E8" s="114"/>
      <c r="F8" s="114"/>
      <c r="G8" s="114"/>
      <c r="H8" s="114"/>
      <c r="I8" s="114"/>
      <c r="J8" s="114"/>
    </row>
    <row r="9" spans="1:11" ht="28.5">
      <c r="A9" s="77" t="s">
        <v>34</v>
      </c>
      <c r="B9" s="78" t="s">
        <v>35</v>
      </c>
      <c r="C9" s="79" t="s">
        <v>36</v>
      </c>
      <c r="D9" s="114"/>
      <c r="E9" s="114"/>
      <c r="F9" s="114"/>
      <c r="G9" s="114"/>
      <c r="H9" s="114"/>
      <c r="I9" s="114"/>
      <c r="J9" s="114"/>
    </row>
    <row r="10" spans="1:11">
      <c r="A10" s="77" t="s">
        <v>37</v>
      </c>
      <c r="B10" s="78" t="s">
        <v>38</v>
      </c>
      <c r="C10" s="79" t="s">
        <v>36</v>
      </c>
      <c r="D10" s="114" t="s">
        <v>449</v>
      </c>
      <c r="E10" s="114"/>
      <c r="F10" s="114"/>
      <c r="G10" s="114"/>
      <c r="H10" s="114"/>
      <c r="I10" s="114"/>
      <c r="J10" s="114"/>
      <c r="K10" s="5">
        <v>1</v>
      </c>
    </row>
    <row r="11" spans="1:11" ht="28.5">
      <c r="A11" s="77" t="s">
        <v>39</v>
      </c>
      <c r="B11" s="80" t="s">
        <v>40</v>
      </c>
      <c r="C11" s="79" t="s">
        <v>27</v>
      </c>
      <c r="D11" s="114"/>
      <c r="E11" s="114"/>
      <c r="F11" s="114"/>
      <c r="G11" s="114"/>
      <c r="H11" s="114"/>
      <c r="I11" s="114"/>
      <c r="J11" s="114"/>
    </row>
    <row r="12" spans="1:11" ht="42.75">
      <c r="A12" s="77" t="s">
        <v>41</v>
      </c>
      <c r="B12" s="80" t="s">
        <v>451</v>
      </c>
      <c r="C12" s="79" t="s">
        <v>27</v>
      </c>
      <c r="D12" s="114"/>
      <c r="E12" s="114"/>
      <c r="F12" s="114"/>
      <c r="G12" s="114"/>
      <c r="H12" s="114"/>
      <c r="I12" s="114"/>
      <c r="J12" s="114"/>
    </row>
    <row r="13" spans="1:11">
      <c r="A13" s="74">
        <v>2</v>
      </c>
      <c r="B13" s="75" t="str">
        <f>[2]Planilha!$B$21</f>
        <v>MOVIMENTO DE TERRA</v>
      </c>
      <c r="C13" s="76"/>
      <c r="D13" s="114"/>
      <c r="E13" s="114"/>
      <c r="F13" s="114"/>
      <c r="G13" s="114"/>
      <c r="H13" s="114"/>
      <c r="I13" s="114"/>
      <c r="J13" s="114"/>
    </row>
    <row r="14" spans="1:11" ht="42.75">
      <c r="A14" s="77" t="s">
        <v>43</v>
      </c>
      <c r="B14" s="80" t="s">
        <v>44</v>
      </c>
      <c r="C14" s="79" t="s">
        <v>45</v>
      </c>
      <c r="D14" s="116"/>
      <c r="E14" s="116"/>
      <c r="F14" s="116"/>
      <c r="G14" s="116"/>
      <c r="H14" s="116"/>
      <c r="I14" s="116"/>
      <c r="J14" s="116"/>
    </row>
    <row r="15" spans="1:11" ht="44.25" customHeight="1">
      <c r="A15" s="77" t="s">
        <v>46</v>
      </c>
      <c r="B15" s="80" t="s">
        <v>47</v>
      </c>
      <c r="C15" s="79" t="s">
        <v>45</v>
      </c>
      <c r="D15" s="116"/>
      <c r="E15" s="116"/>
      <c r="F15" s="116"/>
      <c r="G15" s="116"/>
      <c r="H15" s="116"/>
      <c r="I15" s="116"/>
      <c r="J15" s="116"/>
    </row>
    <row r="16" spans="1:11" ht="28.5">
      <c r="A16" s="77" t="s">
        <v>48</v>
      </c>
      <c r="B16" s="80" t="s">
        <v>49</v>
      </c>
      <c r="C16" s="79" t="s">
        <v>45</v>
      </c>
      <c r="D16" s="116"/>
      <c r="E16" s="116"/>
      <c r="F16" s="116"/>
      <c r="G16" s="116"/>
      <c r="H16" s="116"/>
      <c r="I16" s="116"/>
      <c r="J16" s="116"/>
    </row>
    <row r="17" spans="1:10" ht="28.5">
      <c r="A17" s="77" t="s">
        <v>50</v>
      </c>
      <c r="B17" s="80" t="s">
        <v>456</v>
      </c>
      <c r="C17" s="79" t="s">
        <v>45</v>
      </c>
      <c r="D17" s="114"/>
      <c r="E17" s="114"/>
      <c r="F17" s="114"/>
      <c r="G17" s="114"/>
      <c r="H17" s="114"/>
      <c r="I17" s="114"/>
      <c r="J17" s="114"/>
    </row>
    <row r="18" spans="1:10">
      <c r="A18" s="74">
        <v>3</v>
      </c>
      <c r="B18" s="75" t="str">
        <f>[2]Planilha!$B$26</f>
        <v>COBERTURA</v>
      </c>
      <c r="C18" s="76"/>
      <c r="D18" s="114"/>
      <c r="E18" s="114"/>
      <c r="F18" s="114"/>
      <c r="G18" s="114"/>
      <c r="H18" s="114"/>
      <c r="I18" s="114"/>
      <c r="J18" s="114"/>
    </row>
    <row r="19" spans="1:10" ht="28.5">
      <c r="A19" s="77" t="s">
        <v>52</v>
      </c>
      <c r="B19" s="80" t="s">
        <v>53</v>
      </c>
      <c r="C19" s="79" t="s">
        <v>27</v>
      </c>
      <c r="D19" s="114"/>
      <c r="E19" s="114"/>
      <c r="F19" s="114"/>
      <c r="G19" s="114"/>
      <c r="H19" s="114"/>
      <c r="I19" s="114"/>
      <c r="J19" s="114"/>
    </row>
    <row r="20" spans="1:10" ht="28.5">
      <c r="A20" s="77" t="s">
        <v>54</v>
      </c>
      <c r="B20" s="80" t="s">
        <v>55</v>
      </c>
      <c r="C20" s="79" t="s">
        <v>27</v>
      </c>
      <c r="D20" s="114"/>
      <c r="E20" s="114"/>
      <c r="F20" s="114"/>
      <c r="G20" s="114"/>
      <c r="H20" s="114"/>
      <c r="I20" s="114"/>
      <c r="J20" s="114"/>
    </row>
    <row r="21" spans="1:10">
      <c r="A21" s="77" t="s">
        <v>56</v>
      </c>
      <c r="B21" s="78" t="s">
        <v>57</v>
      </c>
      <c r="C21" s="79" t="s">
        <v>27</v>
      </c>
      <c r="D21" s="114"/>
      <c r="E21" s="114"/>
      <c r="F21" s="114"/>
      <c r="G21" s="114"/>
      <c r="H21" s="114"/>
      <c r="I21" s="114"/>
      <c r="J21" s="114"/>
    </row>
    <row r="22" spans="1:10" ht="28.5">
      <c r="A22" s="77" t="s">
        <v>58</v>
      </c>
      <c r="B22" s="80" t="s">
        <v>458</v>
      </c>
      <c r="C22" s="79" t="s">
        <v>60</v>
      </c>
      <c r="D22" s="114"/>
      <c r="E22" s="114"/>
      <c r="F22" s="114"/>
      <c r="G22" s="114"/>
      <c r="H22" s="114"/>
      <c r="I22" s="114"/>
      <c r="J22" s="114"/>
    </row>
    <row r="23" spans="1:10" ht="28.5">
      <c r="A23" s="77" t="s">
        <v>61</v>
      </c>
      <c r="B23" s="80" t="s">
        <v>62</v>
      </c>
      <c r="C23" s="79" t="s">
        <v>60</v>
      </c>
      <c r="D23" s="114"/>
      <c r="E23" s="114"/>
      <c r="F23" s="114"/>
      <c r="G23" s="114"/>
      <c r="H23" s="114"/>
      <c r="I23" s="114"/>
      <c r="J23" s="114"/>
    </row>
    <row r="24" spans="1:10" ht="28.5">
      <c r="A24" s="77" t="s">
        <v>63</v>
      </c>
      <c r="B24" s="80" t="s">
        <v>64</v>
      </c>
      <c r="C24" s="79" t="s">
        <v>60</v>
      </c>
      <c r="D24" s="114"/>
      <c r="E24" s="114"/>
      <c r="F24" s="114"/>
      <c r="G24" s="114"/>
      <c r="H24" s="114"/>
      <c r="I24" s="114"/>
      <c r="J24" s="114"/>
    </row>
    <row r="25" spans="1:10">
      <c r="A25" s="74">
        <v>4</v>
      </c>
      <c r="B25" s="75" t="s">
        <v>65</v>
      </c>
      <c r="C25" s="76"/>
      <c r="D25" s="114"/>
      <c r="E25" s="114"/>
      <c r="F25" s="114"/>
      <c r="G25" s="114"/>
      <c r="H25" s="114"/>
      <c r="I25" s="114"/>
      <c r="J25" s="114"/>
    </row>
    <row r="26" spans="1:10" ht="15">
      <c r="A26" s="72" t="s">
        <v>66</v>
      </c>
      <c r="B26" s="81" t="s">
        <v>459</v>
      </c>
      <c r="C26" s="73"/>
      <c r="D26" s="114"/>
      <c r="E26" s="114"/>
      <c r="F26" s="114"/>
      <c r="G26" s="114"/>
      <c r="H26" s="114"/>
      <c r="I26" s="114"/>
      <c r="J26" s="114"/>
    </row>
    <row r="27" spans="1:10" ht="29.25" customHeight="1">
      <c r="A27" s="77" t="s">
        <v>67</v>
      </c>
      <c r="B27" s="78" t="s">
        <v>68</v>
      </c>
      <c r="C27" s="79" t="s">
        <v>45</v>
      </c>
      <c r="D27" s="116"/>
      <c r="E27" s="116"/>
      <c r="F27" s="116"/>
      <c r="G27" s="116"/>
      <c r="H27" s="116"/>
      <c r="I27" s="116"/>
      <c r="J27" s="116"/>
    </row>
    <row r="28" spans="1:10" ht="47.25" customHeight="1">
      <c r="A28" s="77" t="s">
        <v>69</v>
      </c>
      <c r="B28" s="78" t="s">
        <v>70</v>
      </c>
      <c r="C28" s="79" t="s">
        <v>27</v>
      </c>
      <c r="D28" s="116"/>
      <c r="E28" s="116"/>
      <c r="F28" s="116"/>
      <c r="G28" s="116"/>
      <c r="H28" s="116"/>
      <c r="I28" s="116"/>
      <c r="J28" s="116"/>
    </row>
    <row r="29" spans="1:10" ht="71.25" customHeight="1">
      <c r="A29" s="77" t="s">
        <v>71</v>
      </c>
      <c r="B29" s="78" t="s">
        <v>72</v>
      </c>
      <c r="C29" s="79" t="s">
        <v>73</v>
      </c>
      <c r="D29" s="116"/>
      <c r="E29" s="116"/>
      <c r="F29" s="116"/>
      <c r="G29" s="116"/>
      <c r="H29" s="116"/>
      <c r="I29" s="116"/>
      <c r="J29" s="116"/>
    </row>
    <row r="30" spans="1:10" ht="46.5" customHeight="1">
      <c r="A30" s="77" t="s">
        <v>74</v>
      </c>
      <c r="B30" s="80" t="s">
        <v>75</v>
      </c>
      <c r="C30" s="79" t="s">
        <v>73</v>
      </c>
      <c r="D30" s="116"/>
      <c r="E30" s="116"/>
      <c r="F30" s="116"/>
      <c r="G30" s="116"/>
      <c r="H30" s="116"/>
      <c r="I30" s="116"/>
      <c r="J30" s="116"/>
    </row>
    <row r="31" spans="1:10" ht="28.5">
      <c r="A31" s="77" t="s">
        <v>76</v>
      </c>
      <c r="B31" s="78" t="s">
        <v>77</v>
      </c>
      <c r="C31" s="79" t="s">
        <v>45</v>
      </c>
      <c r="D31" s="116"/>
      <c r="E31" s="116"/>
      <c r="F31" s="116"/>
      <c r="G31" s="116"/>
      <c r="H31" s="116"/>
      <c r="I31" s="116"/>
      <c r="J31" s="116"/>
    </row>
    <row r="32" spans="1:10" ht="15">
      <c r="A32" s="72" t="s">
        <v>78</v>
      </c>
      <c r="B32" s="81" t="s">
        <v>65</v>
      </c>
      <c r="C32" s="73"/>
      <c r="D32" s="114"/>
      <c r="E32" s="114"/>
      <c r="F32" s="114"/>
      <c r="G32" s="114"/>
      <c r="H32" s="114"/>
      <c r="I32" s="114"/>
      <c r="J32" s="114"/>
    </row>
    <row r="33" spans="1:13" ht="57">
      <c r="A33" s="77" t="s">
        <v>79</v>
      </c>
      <c r="B33" s="82" t="s">
        <v>80</v>
      </c>
      <c r="C33" s="79" t="s">
        <v>27</v>
      </c>
      <c r="D33" s="114" t="s">
        <v>492</v>
      </c>
      <c r="E33" s="114"/>
      <c r="F33" s="114"/>
      <c r="G33" s="114"/>
      <c r="H33" s="114"/>
      <c r="I33" s="114"/>
      <c r="J33" s="114"/>
      <c r="K33" s="5">
        <v>324.26</v>
      </c>
    </row>
    <row r="34" spans="1:13" ht="28.5">
      <c r="A34" s="77" t="s">
        <v>81</v>
      </c>
      <c r="B34" s="82" t="s">
        <v>72</v>
      </c>
      <c r="C34" s="79" t="s">
        <v>73</v>
      </c>
      <c r="D34" s="116" t="s">
        <v>493</v>
      </c>
      <c r="E34" s="116"/>
      <c r="F34" s="116"/>
      <c r="G34" s="116"/>
      <c r="H34" s="116"/>
      <c r="I34" s="116"/>
      <c r="J34" s="116"/>
      <c r="K34" s="5">
        <f>826.7+743.1</f>
        <v>1569.8000000000002</v>
      </c>
    </row>
    <row r="35" spans="1:13" ht="28.5">
      <c r="A35" s="77" t="s">
        <v>82</v>
      </c>
      <c r="B35" s="83" t="s">
        <v>465</v>
      </c>
      <c r="C35" s="79" t="s">
        <v>73</v>
      </c>
      <c r="D35" s="116" t="s">
        <v>494</v>
      </c>
      <c r="E35" s="116"/>
      <c r="F35" s="116"/>
      <c r="G35" s="116"/>
      <c r="H35" s="116"/>
      <c r="I35" s="116"/>
      <c r="J35" s="116"/>
      <c r="K35" s="5">
        <f>170.9+208.6</f>
        <v>379.5</v>
      </c>
    </row>
    <row r="36" spans="1:13" ht="28.5">
      <c r="A36" s="77" t="s">
        <v>83</v>
      </c>
      <c r="B36" s="82" t="s">
        <v>84</v>
      </c>
      <c r="C36" s="79" t="s">
        <v>45</v>
      </c>
      <c r="D36" s="116" t="s">
        <v>495</v>
      </c>
      <c r="E36" s="116"/>
      <c r="F36" s="116"/>
      <c r="G36" s="116"/>
      <c r="H36" s="116"/>
      <c r="I36" s="116"/>
      <c r="J36" s="116"/>
      <c r="K36" s="5">
        <f>10.85+7.34</f>
        <v>18.189999999999998</v>
      </c>
    </row>
    <row r="37" spans="1:13" ht="28.5">
      <c r="A37" s="77" t="s">
        <v>85</v>
      </c>
      <c r="B37" s="83" t="s">
        <v>466</v>
      </c>
      <c r="C37" s="79" t="s">
        <v>45</v>
      </c>
      <c r="D37" s="114" t="s">
        <v>496</v>
      </c>
      <c r="E37" s="114"/>
      <c r="F37" s="114"/>
      <c r="G37" s="114"/>
      <c r="H37" s="114"/>
      <c r="I37" s="114"/>
      <c r="J37" s="114"/>
      <c r="K37" s="5">
        <f>K36</f>
        <v>18.189999999999998</v>
      </c>
    </row>
    <row r="38" spans="1:13" ht="42.75">
      <c r="A38" s="77" t="s">
        <v>87</v>
      </c>
      <c r="B38" s="83" t="s">
        <v>88</v>
      </c>
      <c r="C38" s="79" t="s">
        <v>27</v>
      </c>
      <c r="D38" s="114" t="s">
        <v>497</v>
      </c>
      <c r="E38" s="114"/>
      <c r="F38" s="114"/>
      <c r="G38" s="114"/>
      <c r="H38" s="114"/>
      <c r="I38" s="114"/>
      <c r="J38" s="114"/>
      <c r="K38" s="5">
        <v>276.43</v>
      </c>
    </row>
    <row r="39" spans="1:13" ht="42.75">
      <c r="A39" s="77" t="s">
        <v>89</v>
      </c>
      <c r="B39" s="83" t="s">
        <v>90</v>
      </c>
      <c r="C39" s="79" t="s">
        <v>27</v>
      </c>
      <c r="D39" s="114"/>
      <c r="E39" s="114"/>
      <c r="F39" s="114"/>
      <c r="G39" s="114"/>
      <c r="H39" s="114"/>
      <c r="I39" s="114"/>
      <c r="J39" s="114"/>
    </row>
    <row r="40" spans="1:13" ht="87.75" customHeight="1">
      <c r="A40" s="77" t="s">
        <v>91</v>
      </c>
      <c r="B40" s="82" t="s">
        <v>92</v>
      </c>
      <c r="C40" s="79" t="s">
        <v>60</v>
      </c>
      <c r="D40" s="116" t="s">
        <v>498</v>
      </c>
      <c r="E40" s="116"/>
      <c r="F40" s="116"/>
      <c r="G40" s="116"/>
      <c r="H40" s="116"/>
      <c r="I40" s="116"/>
      <c r="J40" s="116"/>
      <c r="K40" s="5">
        <f>L40+M40</f>
        <v>78.009999999999991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3" ht="15">
      <c r="A41" s="74">
        <v>5</v>
      </c>
      <c r="B41" s="84" t="s">
        <v>93</v>
      </c>
      <c r="C41" s="76"/>
      <c r="D41" s="114"/>
      <c r="E41" s="114"/>
      <c r="F41" s="114"/>
      <c r="G41" s="114"/>
      <c r="H41" s="114"/>
      <c r="I41" s="114"/>
      <c r="J41" s="114"/>
    </row>
    <row r="42" spans="1:13" ht="139.5" customHeight="1">
      <c r="A42" s="85" t="s">
        <v>94</v>
      </c>
      <c r="B42" s="78" t="s">
        <v>95</v>
      </c>
      <c r="C42" s="79" t="s">
        <v>27</v>
      </c>
      <c r="D42" s="116" t="s">
        <v>499</v>
      </c>
      <c r="E42" s="116"/>
      <c r="F42" s="116"/>
      <c r="G42" s="116"/>
      <c r="H42" s="116"/>
      <c r="I42" s="116"/>
      <c r="J42" s="116"/>
      <c r="K42" s="5">
        <f>L42-M42</f>
        <v>417.84000000000003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3" ht="15">
      <c r="A43" s="72" t="s">
        <v>96</v>
      </c>
      <c r="B43" s="81" t="s">
        <v>97</v>
      </c>
      <c r="C43" s="73"/>
      <c r="D43" s="114"/>
      <c r="E43" s="114"/>
      <c r="F43" s="114"/>
      <c r="G43" s="114"/>
      <c r="H43" s="114"/>
      <c r="I43" s="114"/>
      <c r="J43" s="114"/>
    </row>
    <row r="44" spans="1:13" ht="28.5">
      <c r="A44" s="85" t="s">
        <v>98</v>
      </c>
      <c r="B44" s="82" t="s">
        <v>99</v>
      </c>
      <c r="C44" s="79" t="s">
        <v>27</v>
      </c>
      <c r="D44" s="114"/>
      <c r="E44" s="114"/>
      <c r="F44" s="114"/>
      <c r="G44" s="114"/>
      <c r="H44" s="114"/>
      <c r="I44" s="114"/>
      <c r="J44" s="114"/>
    </row>
    <row r="45" spans="1:13">
      <c r="A45" s="74">
        <v>6</v>
      </c>
      <c r="B45" s="75" t="s">
        <v>100</v>
      </c>
      <c r="C45" s="76"/>
      <c r="D45" s="114"/>
      <c r="E45" s="114"/>
      <c r="F45" s="114"/>
      <c r="G45" s="114"/>
      <c r="H45" s="114"/>
      <c r="I45" s="114"/>
      <c r="J45" s="114"/>
    </row>
    <row r="46" spans="1:13" ht="28.5">
      <c r="A46" s="85" t="s">
        <v>101</v>
      </c>
      <c r="B46" s="80" t="s">
        <v>102</v>
      </c>
      <c r="C46" s="86" t="s">
        <v>27</v>
      </c>
      <c r="D46" s="116"/>
      <c r="E46" s="116"/>
      <c r="F46" s="116"/>
      <c r="G46" s="116"/>
      <c r="H46" s="116"/>
      <c r="I46" s="116"/>
      <c r="J46" s="116"/>
    </row>
    <row r="47" spans="1:13" ht="28.5">
      <c r="A47" s="85" t="s">
        <v>103</v>
      </c>
      <c r="B47" s="80" t="s">
        <v>104</v>
      </c>
      <c r="C47" s="86" t="s">
        <v>27</v>
      </c>
      <c r="D47" s="114"/>
      <c r="E47" s="114"/>
      <c r="F47" s="114"/>
      <c r="G47" s="114"/>
      <c r="H47" s="114"/>
      <c r="I47" s="114"/>
      <c r="J47" s="114"/>
    </row>
    <row r="48" spans="1:13" ht="28.5">
      <c r="A48" s="77" t="s">
        <v>105</v>
      </c>
      <c r="B48" s="80" t="s">
        <v>106</v>
      </c>
      <c r="C48" s="86" t="s">
        <v>27</v>
      </c>
      <c r="D48" s="114"/>
      <c r="E48" s="114"/>
      <c r="F48" s="114"/>
      <c r="G48" s="114"/>
      <c r="H48" s="114"/>
      <c r="I48" s="114"/>
      <c r="J48" s="114"/>
    </row>
    <row r="49" spans="1:10">
      <c r="A49" s="74">
        <v>7</v>
      </c>
      <c r="B49" s="75" t="s">
        <v>107</v>
      </c>
      <c r="C49" s="76"/>
      <c r="D49" s="114"/>
      <c r="E49" s="114"/>
      <c r="F49" s="114"/>
      <c r="G49" s="114"/>
      <c r="H49" s="114"/>
      <c r="I49" s="114"/>
      <c r="J49" s="114"/>
    </row>
    <row r="50" spans="1:10" ht="15">
      <c r="A50" s="72" t="s">
        <v>108</v>
      </c>
      <c r="B50" s="81" t="s">
        <v>109</v>
      </c>
      <c r="C50" s="73"/>
      <c r="D50" s="114"/>
      <c r="E50" s="114"/>
      <c r="F50" s="114"/>
      <c r="G50" s="114"/>
      <c r="H50" s="114"/>
      <c r="I50" s="114"/>
      <c r="J50" s="114"/>
    </row>
    <row r="51" spans="1:10" ht="28.5">
      <c r="A51" s="85" t="s">
        <v>110</v>
      </c>
      <c r="B51" s="80" t="s">
        <v>468</v>
      </c>
      <c r="C51" s="79" t="s">
        <v>27</v>
      </c>
      <c r="D51" s="114"/>
      <c r="E51" s="114"/>
      <c r="F51" s="114"/>
      <c r="G51" s="114"/>
      <c r="H51" s="114"/>
      <c r="I51" s="114"/>
      <c r="J51" s="114"/>
    </row>
    <row r="52" spans="1:10" ht="28.5">
      <c r="A52" s="85" t="s">
        <v>112</v>
      </c>
      <c r="B52" s="78" t="s">
        <v>113</v>
      </c>
      <c r="C52" s="79" t="s">
        <v>27</v>
      </c>
      <c r="D52" s="114"/>
      <c r="E52" s="114"/>
      <c r="F52" s="114"/>
      <c r="G52" s="114"/>
      <c r="H52" s="114"/>
      <c r="I52" s="114"/>
      <c r="J52" s="114"/>
    </row>
    <row r="53" spans="1:10" ht="57">
      <c r="A53" s="85" t="s">
        <v>114</v>
      </c>
      <c r="B53" s="78" t="s">
        <v>115</v>
      </c>
      <c r="C53" s="79" t="s">
        <v>27</v>
      </c>
      <c r="D53" s="114"/>
      <c r="E53" s="114"/>
      <c r="F53" s="114"/>
      <c r="G53" s="114"/>
      <c r="H53" s="114"/>
      <c r="I53" s="114"/>
      <c r="J53" s="114"/>
    </row>
    <row r="54" spans="1:10" ht="42.75">
      <c r="A54" s="85" t="s">
        <v>116</v>
      </c>
      <c r="B54" s="78" t="s">
        <v>117</v>
      </c>
      <c r="C54" s="79" t="s">
        <v>27</v>
      </c>
      <c r="D54" s="114"/>
      <c r="E54" s="114"/>
      <c r="F54" s="114"/>
      <c r="G54" s="114"/>
      <c r="H54" s="114"/>
      <c r="I54" s="114"/>
      <c r="J54" s="114"/>
    </row>
    <row r="55" spans="1:10" ht="57">
      <c r="A55" s="85" t="s">
        <v>118</v>
      </c>
      <c r="B55" s="80" t="s">
        <v>119</v>
      </c>
      <c r="C55" s="79" t="s">
        <v>60</v>
      </c>
      <c r="D55" s="114"/>
      <c r="E55" s="114"/>
      <c r="F55" s="114"/>
      <c r="G55" s="114"/>
      <c r="H55" s="114"/>
      <c r="I55" s="114"/>
      <c r="J55" s="114"/>
    </row>
    <row r="56" spans="1:10">
      <c r="A56" s="85" t="s">
        <v>120</v>
      </c>
      <c r="B56" s="78" t="s">
        <v>121</v>
      </c>
      <c r="C56" s="79" t="s">
        <v>27</v>
      </c>
      <c r="D56" s="114"/>
      <c r="E56" s="114"/>
      <c r="F56" s="114"/>
      <c r="G56" s="114"/>
      <c r="H56" s="114"/>
      <c r="I56" s="114"/>
      <c r="J56" s="114"/>
    </row>
    <row r="57" spans="1:10" ht="28.5">
      <c r="A57" s="85" t="s">
        <v>122</v>
      </c>
      <c r="B57" s="80" t="s">
        <v>469</v>
      </c>
      <c r="C57" s="79" t="s">
        <v>60</v>
      </c>
      <c r="D57" s="114"/>
      <c r="E57" s="114"/>
      <c r="F57" s="114"/>
      <c r="G57" s="114"/>
      <c r="H57" s="114"/>
      <c r="I57" s="114"/>
      <c r="J57" s="114"/>
    </row>
    <row r="58" spans="1:10" ht="57">
      <c r="A58" s="85" t="s">
        <v>124</v>
      </c>
      <c r="B58" s="78" t="s">
        <v>125</v>
      </c>
      <c r="C58" s="79" t="s">
        <v>27</v>
      </c>
      <c r="D58" s="114"/>
      <c r="E58" s="114"/>
      <c r="F58" s="114"/>
      <c r="G58" s="114"/>
      <c r="H58" s="114"/>
      <c r="I58" s="114"/>
      <c r="J58" s="114"/>
    </row>
    <row r="59" spans="1:10" ht="42.75">
      <c r="A59" s="85" t="s">
        <v>126</v>
      </c>
      <c r="B59" s="80" t="s">
        <v>127</v>
      </c>
      <c r="C59" s="79" t="s">
        <v>60</v>
      </c>
      <c r="D59" s="114"/>
      <c r="E59" s="114"/>
      <c r="F59" s="114"/>
      <c r="G59" s="114"/>
      <c r="H59" s="114"/>
      <c r="I59" s="114"/>
      <c r="J59" s="114"/>
    </row>
    <row r="60" spans="1:10" ht="28.5">
      <c r="A60" s="85" t="s">
        <v>128</v>
      </c>
      <c r="B60" s="78" t="s">
        <v>129</v>
      </c>
      <c r="C60" s="79" t="s">
        <v>60</v>
      </c>
      <c r="D60" s="114"/>
      <c r="E60" s="114"/>
      <c r="F60" s="114"/>
      <c r="G60" s="114"/>
      <c r="H60" s="114"/>
      <c r="I60" s="114"/>
      <c r="J60" s="114"/>
    </row>
    <row r="61" spans="1:10" ht="15">
      <c r="A61" s="72" t="s">
        <v>130</v>
      </c>
      <c r="B61" s="81" t="s">
        <v>131</v>
      </c>
      <c r="C61" s="73"/>
      <c r="D61" s="114"/>
      <c r="E61" s="114"/>
      <c r="F61" s="114"/>
      <c r="G61" s="114"/>
      <c r="H61" s="114"/>
      <c r="I61" s="114"/>
      <c r="J61" s="114"/>
    </row>
    <row r="62" spans="1:10" ht="28.5">
      <c r="A62" s="85" t="s">
        <v>132</v>
      </c>
      <c r="B62" s="80" t="s">
        <v>133</v>
      </c>
      <c r="C62" s="79" t="s">
        <v>27</v>
      </c>
      <c r="D62" s="114"/>
      <c r="E62" s="114"/>
      <c r="F62" s="114"/>
      <c r="G62" s="114"/>
      <c r="H62" s="114"/>
      <c r="I62" s="114"/>
      <c r="J62" s="114"/>
    </row>
    <row r="63" spans="1:10" ht="42.75">
      <c r="A63" s="85" t="s">
        <v>134</v>
      </c>
      <c r="B63" s="80" t="s">
        <v>470</v>
      </c>
      <c r="C63" s="79" t="s">
        <v>27</v>
      </c>
      <c r="D63" s="114"/>
      <c r="E63" s="114"/>
      <c r="F63" s="114"/>
      <c r="G63" s="114"/>
      <c r="H63" s="114"/>
      <c r="I63" s="114"/>
      <c r="J63" s="114"/>
    </row>
    <row r="64" spans="1:10" ht="28.5">
      <c r="A64" s="85" t="s">
        <v>136</v>
      </c>
      <c r="B64" s="78" t="s">
        <v>137</v>
      </c>
      <c r="C64" s="79" t="s">
        <v>27</v>
      </c>
      <c r="D64" s="114"/>
      <c r="E64" s="114"/>
      <c r="F64" s="114"/>
      <c r="G64" s="114"/>
      <c r="H64" s="114"/>
      <c r="I64" s="114"/>
      <c r="J64" s="114"/>
    </row>
    <row r="65" spans="1:10" ht="57">
      <c r="A65" s="85" t="s">
        <v>138</v>
      </c>
      <c r="B65" s="78" t="s">
        <v>139</v>
      </c>
      <c r="C65" s="79" t="s">
        <v>27</v>
      </c>
      <c r="D65" s="114"/>
      <c r="E65" s="114"/>
      <c r="F65" s="114"/>
      <c r="G65" s="114"/>
      <c r="H65" s="114"/>
      <c r="I65" s="114"/>
      <c r="J65" s="114"/>
    </row>
    <row r="66" spans="1:10" ht="28.5">
      <c r="A66" s="85" t="s">
        <v>140</v>
      </c>
      <c r="B66" s="80" t="s">
        <v>141</v>
      </c>
      <c r="C66" s="79" t="s">
        <v>27</v>
      </c>
      <c r="D66" s="114"/>
      <c r="E66" s="114"/>
      <c r="F66" s="114"/>
      <c r="G66" s="114"/>
      <c r="H66" s="114"/>
      <c r="I66" s="114"/>
      <c r="J66" s="114"/>
    </row>
    <row r="67" spans="1:10" ht="28.5">
      <c r="A67" s="85" t="s">
        <v>142</v>
      </c>
      <c r="B67" s="80" t="s">
        <v>143</v>
      </c>
      <c r="C67" s="79" t="s">
        <v>27</v>
      </c>
      <c r="D67" s="114"/>
      <c r="E67" s="114"/>
      <c r="F67" s="114"/>
      <c r="G67" s="114"/>
      <c r="H67" s="114"/>
      <c r="I67" s="114"/>
      <c r="J67" s="114"/>
    </row>
    <row r="68" spans="1:10">
      <c r="A68" s="85" t="s">
        <v>144</v>
      </c>
      <c r="B68" s="78" t="s">
        <v>145</v>
      </c>
      <c r="C68" s="79" t="s">
        <v>60</v>
      </c>
      <c r="D68" s="114"/>
      <c r="E68" s="114"/>
      <c r="F68" s="114"/>
      <c r="G68" s="114"/>
      <c r="H68" s="114"/>
      <c r="I68" s="114"/>
      <c r="J68" s="114"/>
    </row>
    <row r="69" spans="1:10" ht="28.5">
      <c r="A69" s="85" t="s">
        <v>146</v>
      </c>
      <c r="B69" s="78" t="s">
        <v>147</v>
      </c>
      <c r="C69" s="79" t="s">
        <v>27</v>
      </c>
      <c r="D69" s="114"/>
      <c r="E69" s="114"/>
      <c r="F69" s="114"/>
      <c r="G69" s="114"/>
      <c r="H69" s="114"/>
      <c r="I69" s="114"/>
      <c r="J69" s="114"/>
    </row>
    <row r="70" spans="1:10" ht="15">
      <c r="A70" s="72" t="s">
        <v>148</v>
      </c>
      <c r="B70" s="81" t="s">
        <v>149</v>
      </c>
      <c r="C70" s="73"/>
      <c r="D70" s="114"/>
      <c r="E70" s="114"/>
      <c r="F70" s="114"/>
      <c r="G70" s="114"/>
      <c r="H70" s="114"/>
      <c r="I70" s="114"/>
      <c r="J70" s="114"/>
    </row>
    <row r="71" spans="1:10" ht="28.5">
      <c r="A71" s="85" t="s">
        <v>150</v>
      </c>
      <c r="B71" s="80" t="s">
        <v>471</v>
      </c>
      <c r="C71" s="79" t="s">
        <v>27</v>
      </c>
      <c r="D71" s="114"/>
      <c r="E71" s="114"/>
      <c r="F71" s="114"/>
      <c r="G71" s="114"/>
      <c r="H71" s="114"/>
      <c r="I71" s="114"/>
      <c r="J71" s="114"/>
    </row>
    <row r="72" spans="1:10" ht="28.5">
      <c r="A72" s="85" t="s">
        <v>152</v>
      </c>
      <c r="B72" s="80" t="s">
        <v>153</v>
      </c>
      <c r="C72" s="79" t="s">
        <v>27</v>
      </c>
      <c r="D72" s="114"/>
      <c r="E72" s="114"/>
      <c r="F72" s="114"/>
      <c r="G72" s="114"/>
      <c r="H72" s="114"/>
      <c r="I72" s="114"/>
      <c r="J72" s="114"/>
    </row>
    <row r="73" spans="1:10" ht="28.5">
      <c r="A73" s="85" t="s">
        <v>154</v>
      </c>
      <c r="B73" s="80" t="s">
        <v>155</v>
      </c>
      <c r="C73" s="79" t="s">
        <v>27</v>
      </c>
      <c r="D73" s="114"/>
      <c r="E73" s="114"/>
      <c r="F73" s="114"/>
      <c r="G73" s="114"/>
      <c r="H73" s="114"/>
      <c r="I73" s="114"/>
      <c r="J73" s="114"/>
    </row>
    <row r="74" spans="1:10" ht="28.5">
      <c r="A74" s="85" t="s">
        <v>156</v>
      </c>
      <c r="B74" s="80" t="s">
        <v>143</v>
      </c>
      <c r="C74" s="79" t="s">
        <v>27</v>
      </c>
      <c r="D74" s="114"/>
      <c r="E74" s="114"/>
      <c r="F74" s="114"/>
      <c r="G74" s="114"/>
      <c r="H74" s="114"/>
      <c r="I74" s="114"/>
      <c r="J74" s="114"/>
    </row>
    <row r="75" spans="1:10" ht="28.5">
      <c r="A75" s="85" t="s">
        <v>157</v>
      </c>
      <c r="B75" s="78" t="s">
        <v>147</v>
      </c>
      <c r="C75" s="79" t="s">
        <v>27</v>
      </c>
      <c r="D75" s="114"/>
      <c r="E75" s="114"/>
      <c r="F75" s="114"/>
      <c r="G75" s="114"/>
      <c r="H75" s="114"/>
      <c r="I75" s="114"/>
      <c r="J75" s="114"/>
    </row>
    <row r="76" spans="1:10" ht="42.75">
      <c r="A76" s="85" t="s">
        <v>158</v>
      </c>
      <c r="B76" s="87" t="s">
        <v>159</v>
      </c>
      <c r="C76" s="88" t="s">
        <v>27</v>
      </c>
      <c r="D76" s="114"/>
      <c r="E76" s="114"/>
      <c r="F76" s="114"/>
      <c r="G76" s="114"/>
      <c r="H76" s="114"/>
      <c r="I76" s="114"/>
      <c r="J76" s="114"/>
    </row>
    <row r="77" spans="1:10" ht="15">
      <c r="A77" s="72" t="s">
        <v>160</v>
      </c>
      <c r="B77" s="115" t="s">
        <v>161</v>
      </c>
      <c r="C77" s="115"/>
      <c r="D77" s="114"/>
      <c r="E77" s="114"/>
      <c r="F77" s="114"/>
      <c r="G77" s="114"/>
      <c r="H77" s="114"/>
      <c r="I77" s="114"/>
      <c r="J77" s="114"/>
    </row>
    <row r="78" spans="1:10" ht="28.5">
      <c r="A78" s="85" t="s">
        <v>162</v>
      </c>
      <c r="B78" s="78" t="s">
        <v>147</v>
      </c>
      <c r="C78" s="79" t="s">
        <v>27</v>
      </c>
      <c r="D78" s="114"/>
      <c r="E78" s="114"/>
      <c r="F78" s="114"/>
      <c r="G78" s="114"/>
      <c r="H78" s="114"/>
      <c r="I78" s="114"/>
      <c r="J78" s="114"/>
    </row>
    <row r="79" spans="1:10">
      <c r="A79" s="74">
        <v>8</v>
      </c>
      <c r="B79" s="75" t="s">
        <v>163</v>
      </c>
      <c r="C79" s="76"/>
      <c r="D79" s="114"/>
      <c r="E79" s="114"/>
      <c r="F79" s="114"/>
      <c r="G79" s="114"/>
      <c r="H79" s="114"/>
      <c r="I79" s="114"/>
      <c r="J79" s="114"/>
    </row>
    <row r="80" spans="1:10" ht="15">
      <c r="A80" s="72" t="s">
        <v>164</v>
      </c>
      <c r="B80" s="89" t="s">
        <v>165</v>
      </c>
      <c r="C80" s="73"/>
      <c r="D80" s="114"/>
      <c r="E80" s="114"/>
      <c r="F80" s="114"/>
      <c r="G80" s="114"/>
      <c r="H80" s="114"/>
      <c r="I80" s="114"/>
      <c r="J80" s="114"/>
    </row>
    <row r="81" spans="1:10" ht="28.5">
      <c r="A81" s="85" t="s">
        <v>166</v>
      </c>
      <c r="B81" s="80" t="s">
        <v>167</v>
      </c>
      <c r="C81" s="79" t="s">
        <v>36</v>
      </c>
      <c r="D81" s="114"/>
      <c r="E81" s="114"/>
      <c r="F81" s="114"/>
      <c r="G81" s="114"/>
      <c r="H81" s="114"/>
      <c r="I81" s="114"/>
      <c r="J81" s="114"/>
    </row>
    <row r="82" spans="1:10" ht="28.5">
      <c r="A82" s="85" t="s">
        <v>168</v>
      </c>
      <c r="B82" s="80" t="s">
        <v>169</v>
      </c>
      <c r="C82" s="79" t="s">
        <v>36</v>
      </c>
      <c r="D82" s="114"/>
      <c r="E82" s="114"/>
      <c r="F82" s="114"/>
      <c r="G82" s="114"/>
      <c r="H82" s="114"/>
      <c r="I82" s="114"/>
      <c r="J82" s="114"/>
    </row>
    <row r="83" spans="1:10" ht="28.5">
      <c r="A83" s="85" t="s">
        <v>170</v>
      </c>
      <c r="B83" s="80" t="s">
        <v>171</v>
      </c>
      <c r="C83" s="79" t="s">
        <v>36</v>
      </c>
      <c r="D83" s="114"/>
      <c r="E83" s="114"/>
      <c r="F83" s="114"/>
      <c r="G83" s="114"/>
      <c r="H83" s="114"/>
      <c r="I83" s="114"/>
      <c r="J83" s="114"/>
    </row>
    <row r="84" spans="1:10" ht="28.5">
      <c r="A84" s="85" t="s">
        <v>172</v>
      </c>
      <c r="B84" s="80" t="s">
        <v>173</v>
      </c>
      <c r="C84" s="79" t="s">
        <v>36</v>
      </c>
      <c r="D84" s="114"/>
      <c r="E84" s="114"/>
      <c r="F84" s="114"/>
      <c r="G84" s="114"/>
      <c r="H84" s="114"/>
      <c r="I84" s="114"/>
      <c r="J84" s="114"/>
    </row>
    <row r="85" spans="1:10" ht="42.75">
      <c r="A85" s="85" t="s">
        <v>174</v>
      </c>
      <c r="B85" s="80" t="s">
        <v>175</v>
      </c>
      <c r="C85" s="79" t="s">
        <v>36</v>
      </c>
      <c r="D85" s="114"/>
      <c r="E85" s="114"/>
      <c r="F85" s="114"/>
      <c r="G85" s="114"/>
      <c r="H85" s="114"/>
      <c r="I85" s="114"/>
      <c r="J85" s="114"/>
    </row>
    <row r="86" spans="1:10" ht="42.75">
      <c r="A86" s="85" t="s">
        <v>176</v>
      </c>
      <c r="B86" s="80" t="s">
        <v>177</v>
      </c>
      <c r="C86" s="79" t="s">
        <v>36</v>
      </c>
      <c r="D86" s="114"/>
      <c r="E86" s="114"/>
      <c r="F86" s="114"/>
      <c r="G86" s="114"/>
      <c r="H86" s="114"/>
      <c r="I86" s="114"/>
      <c r="J86" s="114"/>
    </row>
    <row r="87" spans="1:10" ht="42.75">
      <c r="A87" s="85" t="s">
        <v>178</v>
      </c>
      <c r="B87" s="80" t="s">
        <v>179</v>
      </c>
      <c r="C87" s="79" t="s">
        <v>36</v>
      </c>
      <c r="D87" s="114"/>
      <c r="E87" s="114"/>
      <c r="F87" s="114"/>
      <c r="G87" s="114"/>
      <c r="H87" s="114"/>
      <c r="I87" s="114"/>
      <c r="J87" s="114"/>
    </row>
    <row r="88" spans="1:10" ht="28.5">
      <c r="A88" s="85" t="s">
        <v>180</v>
      </c>
      <c r="B88" s="80" t="s">
        <v>472</v>
      </c>
      <c r="C88" s="79" t="s">
        <v>27</v>
      </c>
      <c r="D88" s="114"/>
      <c r="E88" s="114"/>
      <c r="F88" s="114"/>
      <c r="G88" s="114"/>
      <c r="H88" s="114"/>
      <c r="I88" s="114"/>
      <c r="J88" s="114"/>
    </row>
    <row r="89" spans="1:10" ht="15">
      <c r="A89" s="72" t="s">
        <v>182</v>
      </c>
      <c r="B89" s="81" t="s">
        <v>183</v>
      </c>
      <c r="C89" s="73"/>
      <c r="D89" s="114"/>
      <c r="E89" s="114"/>
      <c r="F89" s="114"/>
      <c r="G89" s="114"/>
      <c r="H89" s="114"/>
      <c r="I89" s="114"/>
      <c r="J89" s="114"/>
    </row>
    <row r="90" spans="1:10" ht="28.5">
      <c r="A90" s="85" t="s">
        <v>184</v>
      </c>
      <c r="B90" s="80" t="s">
        <v>185</v>
      </c>
      <c r="C90" s="79" t="s">
        <v>27</v>
      </c>
      <c r="D90" s="114"/>
      <c r="E90" s="114"/>
      <c r="F90" s="114"/>
      <c r="G90" s="114"/>
      <c r="H90" s="114"/>
      <c r="I90" s="114"/>
      <c r="J90" s="114"/>
    </row>
    <row r="91" spans="1:10" ht="28.5">
      <c r="A91" s="85" t="s">
        <v>186</v>
      </c>
      <c r="B91" s="78" t="s">
        <v>187</v>
      </c>
      <c r="C91" s="79" t="s">
        <v>27</v>
      </c>
      <c r="D91" s="114"/>
      <c r="E91" s="114"/>
      <c r="F91" s="114"/>
      <c r="G91" s="114"/>
      <c r="H91" s="114"/>
      <c r="I91" s="114"/>
      <c r="J91" s="114"/>
    </row>
    <row r="92" spans="1:10">
      <c r="A92" s="85" t="s">
        <v>188</v>
      </c>
      <c r="B92" s="78" t="s">
        <v>189</v>
      </c>
      <c r="C92" s="79" t="s">
        <v>27</v>
      </c>
      <c r="D92" s="114"/>
      <c r="E92" s="114"/>
      <c r="F92" s="114"/>
      <c r="G92" s="114"/>
      <c r="H92" s="114"/>
      <c r="I92" s="114"/>
      <c r="J92" s="114"/>
    </row>
    <row r="93" spans="1:10" ht="28.5">
      <c r="A93" s="85" t="s">
        <v>190</v>
      </c>
      <c r="B93" s="80" t="s">
        <v>473</v>
      </c>
      <c r="C93" s="79" t="s">
        <v>60</v>
      </c>
      <c r="D93" s="114"/>
      <c r="E93" s="114"/>
      <c r="F93" s="114"/>
      <c r="G93" s="114"/>
      <c r="H93" s="114"/>
      <c r="I93" s="114"/>
      <c r="J93" s="114"/>
    </row>
    <row r="94" spans="1:10" ht="15">
      <c r="A94" s="72" t="s">
        <v>192</v>
      </c>
      <c r="B94" s="81" t="s">
        <v>193</v>
      </c>
      <c r="C94" s="73"/>
      <c r="D94" s="114"/>
      <c r="E94" s="114"/>
      <c r="F94" s="114"/>
      <c r="G94" s="114"/>
      <c r="H94" s="114"/>
      <c r="I94" s="114"/>
      <c r="J94" s="114"/>
    </row>
    <row r="95" spans="1:10">
      <c r="A95" s="85" t="s">
        <v>194</v>
      </c>
      <c r="B95" s="82" t="s">
        <v>195</v>
      </c>
      <c r="C95" s="79" t="s">
        <v>27</v>
      </c>
      <c r="D95" s="114"/>
      <c r="E95" s="114"/>
      <c r="F95" s="114"/>
      <c r="G95" s="114"/>
      <c r="H95" s="114"/>
      <c r="I95" s="114"/>
      <c r="J95" s="114"/>
    </row>
    <row r="96" spans="1:10">
      <c r="A96" s="85" t="s">
        <v>196</v>
      </c>
      <c r="B96" s="82" t="s">
        <v>197</v>
      </c>
      <c r="C96" s="79" t="s">
        <v>27</v>
      </c>
      <c r="D96" s="114"/>
      <c r="E96" s="114"/>
      <c r="F96" s="114"/>
      <c r="G96" s="114"/>
      <c r="H96" s="114"/>
      <c r="I96" s="114"/>
      <c r="J96" s="114"/>
    </row>
    <row r="97" spans="1:10" ht="28.5">
      <c r="A97" s="85" t="s">
        <v>198</v>
      </c>
      <c r="B97" s="83" t="s">
        <v>474</v>
      </c>
      <c r="C97" s="79" t="s">
        <v>27</v>
      </c>
      <c r="D97" s="114"/>
      <c r="E97" s="114"/>
      <c r="F97" s="114"/>
      <c r="G97" s="114"/>
      <c r="H97" s="114"/>
      <c r="I97" s="114"/>
      <c r="J97" s="114"/>
    </row>
    <row r="98" spans="1:10">
      <c r="A98" s="74">
        <v>9</v>
      </c>
      <c r="B98" s="75" t="s">
        <v>200</v>
      </c>
      <c r="C98" s="76"/>
      <c r="D98" s="114"/>
      <c r="E98" s="114"/>
      <c r="F98" s="114"/>
      <c r="G98" s="114"/>
      <c r="H98" s="114"/>
      <c r="I98" s="114"/>
      <c r="J98" s="114"/>
    </row>
    <row r="99" spans="1:10" ht="15">
      <c r="A99" s="72" t="s">
        <v>201</v>
      </c>
      <c r="B99" s="81" t="s">
        <v>202</v>
      </c>
      <c r="C99" s="73"/>
      <c r="D99" s="114"/>
      <c r="E99" s="114"/>
      <c r="F99" s="114"/>
      <c r="G99" s="114"/>
      <c r="H99" s="114"/>
      <c r="I99" s="114"/>
      <c r="J99" s="114"/>
    </row>
    <row r="100" spans="1:10" ht="28.5">
      <c r="A100" s="85" t="s">
        <v>203</v>
      </c>
      <c r="B100" s="80" t="s">
        <v>204</v>
      </c>
      <c r="C100" s="79" t="s">
        <v>36</v>
      </c>
      <c r="D100" s="114"/>
      <c r="E100" s="114"/>
      <c r="F100" s="114"/>
      <c r="G100" s="114"/>
      <c r="H100" s="114"/>
      <c r="I100" s="114"/>
      <c r="J100" s="114"/>
    </row>
    <row r="101" spans="1:10" ht="15">
      <c r="A101" s="72" t="s">
        <v>205</v>
      </c>
      <c r="B101" s="81" t="s">
        <v>206</v>
      </c>
      <c r="C101" s="73"/>
      <c r="D101" s="114"/>
      <c r="E101" s="114"/>
      <c r="F101" s="114"/>
      <c r="G101" s="114"/>
      <c r="H101" s="114"/>
      <c r="I101" s="114"/>
      <c r="J101" s="114"/>
    </row>
    <row r="102" spans="1:10" ht="42.75">
      <c r="A102" s="85" t="s">
        <v>207</v>
      </c>
      <c r="B102" s="80" t="s">
        <v>475</v>
      </c>
      <c r="C102" s="79" t="s">
        <v>36</v>
      </c>
      <c r="D102" s="114"/>
      <c r="E102" s="114"/>
      <c r="F102" s="114"/>
      <c r="G102" s="114"/>
      <c r="H102" s="114"/>
      <c r="I102" s="114"/>
      <c r="J102" s="114"/>
    </row>
    <row r="103" spans="1:10" ht="28.5">
      <c r="A103" s="85" t="s">
        <v>209</v>
      </c>
      <c r="B103" s="80" t="s">
        <v>476</v>
      </c>
      <c r="C103" s="79" t="s">
        <v>36</v>
      </c>
      <c r="D103" s="114"/>
      <c r="E103" s="114"/>
      <c r="F103" s="114"/>
      <c r="G103" s="114"/>
      <c r="H103" s="114"/>
      <c r="I103" s="114"/>
      <c r="J103" s="114"/>
    </row>
    <row r="104" spans="1:10" ht="28.5">
      <c r="A104" s="85" t="s">
        <v>211</v>
      </c>
      <c r="B104" s="78" t="s">
        <v>212</v>
      </c>
      <c r="C104" s="79" t="s">
        <v>36</v>
      </c>
      <c r="D104" s="114"/>
      <c r="E104" s="114"/>
      <c r="F104" s="114"/>
      <c r="G104" s="114"/>
      <c r="H104" s="114"/>
      <c r="I104" s="114"/>
      <c r="J104" s="114"/>
    </row>
    <row r="105" spans="1:10" ht="28.5">
      <c r="A105" s="85" t="s">
        <v>213</v>
      </c>
      <c r="B105" s="78" t="s">
        <v>214</v>
      </c>
      <c r="C105" s="79" t="s">
        <v>36</v>
      </c>
      <c r="D105" s="114"/>
      <c r="E105" s="114"/>
      <c r="F105" s="114"/>
      <c r="G105" s="114"/>
      <c r="H105" s="114"/>
      <c r="I105" s="114"/>
      <c r="J105" s="114"/>
    </row>
    <row r="106" spans="1:10" ht="42.75">
      <c r="A106" s="85" t="s">
        <v>215</v>
      </c>
      <c r="B106" s="78" t="s">
        <v>216</v>
      </c>
      <c r="C106" s="79" t="s">
        <v>36</v>
      </c>
      <c r="D106" s="114"/>
      <c r="E106" s="114"/>
      <c r="F106" s="114"/>
      <c r="G106" s="114"/>
      <c r="H106" s="114"/>
      <c r="I106" s="114"/>
      <c r="J106" s="114"/>
    </row>
    <row r="107" spans="1:10" ht="28.5">
      <c r="A107" s="85" t="s">
        <v>217</v>
      </c>
      <c r="B107" s="80" t="s">
        <v>477</v>
      </c>
      <c r="C107" s="79" t="s">
        <v>36</v>
      </c>
      <c r="D107" s="114"/>
      <c r="E107" s="114"/>
      <c r="F107" s="114"/>
      <c r="G107" s="114"/>
      <c r="H107" s="114"/>
      <c r="I107" s="114"/>
      <c r="J107" s="114"/>
    </row>
    <row r="108" spans="1:10" ht="28.5">
      <c r="A108" s="85" t="s">
        <v>219</v>
      </c>
      <c r="B108" s="80" t="s">
        <v>220</v>
      </c>
      <c r="C108" s="79" t="s">
        <v>36</v>
      </c>
      <c r="D108" s="114"/>
      <c r="E108" s="114"/>
      <c r="F108" s="114"/>
      <c r="G108" s="114"/>
      <c r="H108" s="114"/>
      <c r="I108" s="114"/>
      <c r="J108" s="114"/>
    </row>
    <row r="109" spans="1:10">
      <c r="A109" s="85" t="s">
        <v>221</v>
      </c>
      <c r="B109" s="78" t="s">
        <v>222</v>
      </c>
      <c r="C109" s="79" t="s">
        <v>36</v>
      </c>
      <c r="D109" s="114"/>
      <c r="E109" s="114"/>
      <c r="F109" s="114"/>
      <c r="G109" s="114"/>
      <c r="H109" s="114"/>
      <c r="I109" s="114"/>
      <c r="J109" s="114"/>
    </row>
    <row r="110" spans="1:10">
      <c r="A110" s="85" t="s">
        <v>223</v>
      </c>
      <c r="B110" s="78" t="s">
        <v>224</v>
      </c>
      <c r="C110" s="79" t="s">
        <v>36</v>
      </c>
      <c r="D110" s="114"/>
      <c r="E110" s="114"/>
      <c r="F110" s="114"/>
      <c r="G110" s="114"/>
      <c r="H110" s="114"/>
      <c r="I110" s="114"/>
      <c r="J110" s="114"/>
    </row>
    <row r="111" spans="1:10" ht="28.5">
      <c r="A111" s="85" t="s">
        <v>225</v>
      </c>
      <c r="B111" s="80" t="s">
        <v>226</v>
      </c>
      <c r="C111" s="79" t="s">
        <v>36</v>
      </c>
      <c r="D111" s="114"/>
      <c r="E111" s="114"/>
      <c r="F111" s="114"/>
      <c r="G111" s="114"/>
      <c r="H111" s="114"/>
      <c r="I111" s="114"/>
      <c r="J111" s="114"/>
    </row>
    <row r="112" spans="1:10">
      <c r="A112" s="85" t="s">
        <v>227</v>
      </c>
      <c r="B112" s="78" t="s">
        <v>224</v>
      </c>
      <c r="C112" s="79" t="s">
        <v>36</v>
      </c>
      <c r="D112" s="114"/>
      <c r="E112" s="114"/>
      <c r="F112" s="114"/>
      <c r="G112" s="114"/>
      <c r="H112" s="114"/>
      <c r="I112" s="114"/>
      <c r="J112" s="114"/>
    </row>
    <row r="113" spans="1:10">
      <c r="A113" s="85" t="s">
        <v>228</v>
      </c>
      <c r="B113" s="78" t="s">
        <v>229</v>
      </c>
      <c r="C113" s="79" t="s">
        <v>36</v>
      </c>
      <c r="D113" s="114"/>
      <c r="E113" s="114"/>
      <c r="F113" s="114"/>
      <c r="G113" s="114"/>
      <c r="H113" s="114"/>
      <c r="I113" s="114"/>
      <c r="J113" s="114"/>
    </row>
    <row r="114" spans="1:10" ht="28.5">
      <c r="A114" s="85" t="s">
        <v>230</v>
      </c>
      <c r="B114" s="80" t="s">
        <v>220</v>
      </c>
      <c r="C114" s="79" t="s">
        <v>36</v>
      </c>
      <c r="D114" s="114"/>
      <c r="E114" s="114"/>
      <c r="F114" s="114"/>
      <c r="G114" s="114"/>
      <c r="H114" s="114"/>
      <c r="I114" s="114"/>
      <c r="J114" s="114"/>
    </row>
    <row r="115" spans="1:10" ht="28.5">
      <c r="A115" s="85" t="s">
        <v>231</v>
      </c>
      <c r="B115" s="80" t="s">
        <v>232</v>
      </c>
      <c r="C115" s="79" t="s">
        <v>36</v>
      </c>
      <c r="D115" s="114"/>
      <c r="E115" s="114"/>
      <c r="F115" s="114"/>
      <c r="G115" s="114"/>
      <c r="H115" s="114"/>
      <c r="I115" s="114"/>
      <c r="J115" s="114"/>
    </row>
    <row r="116" spans="1:10" ht="28.5">
      <c r="A116" s="85" t="s">
        <v>233</v>
      </c>
      <c r="B116" s="80" t="s">
        <v>234</v>
      </c>
      <c r="C116" s="79" t="s">
        <v>36</v>
      </c>
      <c r="D116" s="114"/>
      <c r="E116" s="114"/>
      <c r="F116" s="114"/>
      <c r="G116" s="114"/>
      <c r="H116" s="114"/>
      <c r="I116" s="114"/>
      <c r="J116" s="114"/>
    </row>
    <row r="117" spans="1:10" ht="28.5">
      <c r="A117" s="85" t="s">
        <v>235</v>
      </c>
      <c r="B117" s="80" t="s">
        <v>236</v>
      </c>
      <c r="C117" s="79" t="s">
        <v>36</v>
      </c>
      <c r="D117" s="114"/>
      <c r="E117" s="114"/>
      <c r="F117" s="114"/>
      <c r="G117" s="114"/>
      <c r="H117" s="114"/>
      <c r="I117" s="114"/>
      <c r="J117" s="114"/>
    </row>
    <row r="118" spans="1:10" ht="28.5">
      <c r="A118" s="85" t="s">
        <v>237</v>
      </c>
      <c r="B118" s="80" t="s">
        <v>238</v>
      </c>
      <c r="C118" s="79" t="s">
        <v>36</v>
      </c>
      <c r="D118" s="114"/>
      <c r="E118" s="114"/>
      <c r="F118" s="114"/>
      <c r="G118" s="114"/>
      <c r="H118" s="114"/>
      <c r="I118" s="114"/>
      <c r="J118" s="114"/>
    </row>
    <row r="119" spans="1:10" ht="28.5">
      <c r="A119" s="85" t="s">
        <v>239</v>
      </c>
      <c r="B119" s="80" t="s">
        <v>240</v>
      </c>
      <c r="C119" s="79" t="s">
        <v>36</v>
      </c>
      <c r="D119" s="114"/>
      <c r="E119" s="114"/>
      <c r="F119" s="114"/>
      <c r="G119" s="114"/>
      <c r="H119" s="114"/>
      <c r="I119" s="114"/>
      <c r="J119" s="114"/>
    </row>
    <row r="120" spans="1:10">
      <c r="A120" s="85" t="s">
        <v>241</v>
      </c>
      <c r="B120" s="78" t="s">
        <v>242</v>
      </c>
      <c r="C120" s="79" t="s">
        <v>36</v>
      </c>
      <c r="D120" s="114"/>
      <c r="E120" s="114"/>
      <c r="F120" s="114"/>
      <c r="G120" s="114"/>
      <c r="H120" s="114"/>
      <c r="I120" s="114"/>
      <c r="J120" s="114"/>
    </row>
    <row r="121" spans="1:10">
      <c r="A121" s="85" t="s">
        <v>243</v>
      </c>
      <c r="B121" s="78" t="s">
        <v>244</v>
      </c>
      <c r="C121" s="79" t="s">
        <v>36</v>
      </c>
      <c r="D121" s="114"/>
      <c r="E121" s="114"/>
      <c r="F121" s="114"/>
      <c r="G121" s="114"/>
      <c r="H121" s="114"/>
      <c r="I121" s="114"/>
      <c r="J121" s="114"/>
    </row>
    <row r="122" spans="1:10" ht="28.5">
      <c r="A122" s="85" t="s">
        <v>245</v>
      </c>
      <c r="B122" s="80" t="s">
        <v>220</v>
      </c>
      <c r="C122" s="79" t="s">
        <v>36</v>
      </c>
      <c r="D122" s="114"/>
      <c r="E122" s="114"/>
      <c r="F122" s="114"/>
      <c r="G122" s="114"/>
      <c r="H122" s="114"/>
      <c r="I122" s="114"/>
      <c r="J122" s="114"/>
    </row>
    <row r="123" spans="1:10" ht="15">
      <c r="A123" s="72" t="s">
        <v>246</v>
      </c>
      <c r="B123" s="81" t="s">
        <v>247</v>
      </c>
      <c r="C123" s="73"/>
      <c r="D123" s="114"/>
      <c r="E123" s="114"/>
      <c r="F123" s="114"/>
      <c r="G123" s="114"/>
      <c r="H123" s="114"/>
      <c r="I123" s="114"/>
      <c r="J123" s="114"/>
    </row>
    <row r="124" spans="1:10" ht="57">
      <c r="A124" s="85" t="s">
        <v>248</v>
      </c>
      <c r="B124" s="78" t="s">
        <v>249</v>
      </c>
      <c r="C124" s="79" t="s">
        <v>36</v>
      </c>
      <c r="D124" s="114"/>
      <c r="E124" s="114"/>
      <c r="F124" s="114"/>
      <c r="G124" s="114"/>
      <c r="H124" s="114"/>
      <c r="I124" s="114"/>
      <c r="J124" s="114"/>
    </row>
    <row r="125" spans="1:10" ht="28.5">
      <c r="A125" s="85" t="s">
        <v>250</v>
      </c>
      <c r="B125" s="78" t="s">
        <v>251</v>
      </c>
      <c r="C125" s="79" t="s">
        <v>36</v>
      </c>
      <c r="D125" s="114"/>
      <c r="E125" s="114"/>
      <c r="F125" s="114"/>
      <c r="G125" s="114"/>
      <c r="H125" s="114"/>
      <c r="I125" s="114"/>
      <c r="J125" s="114"/>
    </row>
    <row r="126" spans="1:10" ht="28.5">
      <c r="A126" s="85" t="s">
        <v>252</v>
      </c>
      <c r="B126" s="80" t="s">
        <v>253</v>
      </c>
      <c r="C126" s="79" t="s">
        <v>36</v>
      </c>
      <c r="D126" s="114"/>
      <c r="E126" s="114"/>
      <c r="F126" s="114"/>
      <c r="G126" s="114"/>
      <c r="H126" s="114"/>
      <c r="I126" s="114"/>
      <c r="J126" s="114"/>
    </row>
    <row r="127" spans="1:10">
      <c r="A127" s="85" t="s">
        <v>254</v>
      </c>
      <c r="B127" s="78" t="s">
        <v>255</v>
      </c>
      <c r="C127" s="79" t="s">
        <v>36</v>
      </c>
      <c r="D127" s="114"/>
      <c r="E127" s="114"/>
      <c r="F127" s="114"/>
      <c r="G127" s="114"/>
      <c r="H127" s="114"/>
      <c r="I127" s="114"/>
      <c r="J127" s="114"/>
    </row>
    <row r="128" spans="1:10" ht="15">
      <c r="A128" s="72" t="s">
        <v>256</v>
      </c>
      <c r="B128" s="81" t="s">
        <v>257</v>
      </c>
      <c r="C128" s="73"/>
      <c r="D128" s="114"/>
      <c r="E128" s="114"/>
      <c r="F128" s="114"/>
      <c r="G128" s="114"/>
      <c r="H128" s="114"/>
      <c r="I128" s="114"/>
      <c r="J128" s="114"/>
    </row>
    <row r="129" spans="1:10" ht="57">
      <c r="A129" s="85" t="s">
        <v>258</v>
      </c>
      <c r="B129" s="78" t="s">
        <v>249</v>
      </c>
      <c r="C129" s="79" t="s">
        <v>36</v>
      </c>
      <c r="D129" s="114"/>
      <c r="E129" s="114"/>
      <c r="F129" s="114"/>
      <c r="G129" s="114"/>
      <c r="H129" s="114"/>
      <c r="I129" s="114"/>
      <c r="J129" s="114"/>
    </row>
    <row r="130" spans="1:10" ht="28.5">
      <c r="A130" s="85" t="s">
        <v>259</v>
      </c>
      <c r="B130" s="78" t="s">
        <v>260</v>
      </c>
      <c r="C130" s="79" t="s">
        <v>36</v>
      </c>
      <c r="D130" s="114"/>
      <c r="E130" s="114"/>
      <c r="F130" s="114"/>
      <c r="G130" s="114"/>
      <c r="H130" s="114"/>
      <c r="I130" s="114"/>
      <c r="J130" s="114"/>
    </row>
    <row r="131" spans="1:10">
      <c r="A131" s="85" t="s">
        <v>261</v>
      </c>
      <c r="B131" s="78" t="s">
        <v>255</v>
      </c>
      <c r="C131" s="79" t="s">
        <v>36</v>
      </c>
      <c r="D131" s="114"/>
      <c r="E131" s="114"/>
      <c r="F131" s="114"/>
      <c r="G131" s="114"/>
      <c r="H131" s="114"/>
      <c r="I131" s="114"/>
      <c r="J131" s="114"/>
    </row>
    <row r="132" spans="1:10" ht="28.5">
      <c r="A132" s="85" t="s">
        <v>262</v>
      </c>
      <c r="B132" s="80" t="s">
        <v>253</v>
      </c>
      <c r="C132" s="79" t="s">
        <v>36</v>
      </c>
      <c r="D132" s="114"/>
      <c r="E132" s="114"/>
      <c r="F132" s="114"/>
      <c r="G132" s="114"/>
      <c r="H132" s="114"/>
      <c r="I132" s="114"/>
      <c r="J132" s="114"/>
    </row>
    <row r="133" spans="1:10" ht="28.5">
      <c r="A133" s="85" t="s">
        <v>263</v>
      </c>
      <c r="B133" s="80" t="s">
        <v>264</v>
      </c>
      <c r="C133" s="79" t="s">
        <v>36</v>
      </c>
      <c r="D133" s="114"/>
      <c r="E133" s="114"/>
      <c r="F133" s="114"/>
      <c r="G133" s="114"/>
      <c r="H133" s="114"/>
      <c r="I133" s="114"/>
      <c r="J133" s="114"/>
    </row>
    <row r="134" spans="1:10" ht="28.5">
      <c r="A134" s="85" t="s">
        <v>265</v>
      </c>
      <c r="B134" s="80" t="s">
        <v>266</v>
      </c>
      <c r="C134" s="79" t="s">
        <v>36</v>
      </c>
      <c r="D134" s="114"/>
      <c r="E134" s="114"/>
      <c r="F134" s="114"/>
      <c r="G134" s="114"/>
      <c r="H134" s="114"/>
      <c r="I134" s="114"/>
      <c r="J134" s="114"/>
    </row>
    <row r="135" spans="1:10" ht="28.5">
      <c r="A135" s="85" t="s">
        <v>267</v>
      </c>
      <c r="B135" s="80" t="s">
        <v>268</v>
      </c>
      <c r="C135" s="79" t="s">
        <v>36</v>
      </c>
      <c r="D135" s="114"/>
      <c r="E135" s="114"/>
      <c r="F135" s="114"/>
      <c r="G135" s="114"/>
      <c r="H135" s="114"/>
      <c r="I135" s="114"/>
      <c r="J135" s="114"/>
    </row>
    <row r="136" spans="1:10" ht="15">
      <c r="A136" s="72" t="s">
        <v>269</v>
      </c>
      <c r="B136" s="81" t="s">
        <v>270</v>
      </c>
      <c r="C136" s="73"/>
      <c r="D136" s="114"/>
      <c r="E136" s="114"/>
      <c r="F136" s="114"/>
      <c r="G136" s="114"/>
      <c r="H136" s="114"/>
      <c r="I136" s="114"/>
      <c r="J136" s="114"/>
    </row>
    <row r="137" spans="1:10">
      <c r="A137" s="85" t="s">
        <v>271</v>
      </c>
      <c r="B137" s="78" t="s">
        <v>272</v>
      </c>
      <c r="C137" s="79" t="s">
        <v>36</v>
      </c>
      <c r="D137" s="114"/>
      <c r="E137" s="114"/>
      <c r="F137" s="114"/>
      <c r="G137" s="114"/>
      <c r="H137" s="114"/>
      <c r="I137" s="114"/>
      <c r="J137" s="114"/>
    </row>
    <row r="138" spans="1:10" ht="28.5">
      <c r="A138" s="85" t="s">
        <v>273</v>
      </c>
      <c r="B138" s="78" t="s">
        <v>274</v>
      </c>
      <c r="C138" s="79" t="s">
        <v>36</v>
      </c>
      <c r="D138" s="114"/>
      <c r="E138" s="114"/>
      <c r="F138" s="114"/>
      <c r="G138" s="114"/>
      <c r="H138" s="114"/>
      <c r="I138" s="114"/>
      <c r="J138" s="114"/>
    </row>
    <row r="139" spans="1:10" ht="28.5">
      <c r="A139" s="85" t="s">
        <v>275</v>
      </c>
      <c r="B139" s="80" t="s">
        <v>276</v>
      </c>
      <c r="C139" s="79" t="s">
        <v>36</v>
      </c>
      <c r="D139" s="114"/>
      <c r="E139" s="114"/>
      <c r="F139" s="114"/>
      <c r="G139" s="114"/>
      <c r="H139" s="114"/>
      <c r="I139" s="114"/>
      <c r="J139" s="114"/>
    </row>
    <row r="140" spans="1:10" ht="28.5">
      <c r="A140" s="85" t="s">
        <v>277</v>
      </c>
      <c r="B140" s="80" t="s">
        <v>278</v>
      </c>
      <c r="C140" s="79" t="s">
        <v>279</v>
      </c>
      <c r="D140" s="114"/>
      <c r="E140" s="114"/>
      <c r="F140" s="114"/>
      <c r="G140" s="114"/>
      <c r="H140" s="114"/>
      <c r="I140" s="114"/>
      <c r="J140" s="114"/>
    </row>
    <row r="141" spans="1:10">
      <c r="A141" s="85" t="s">
        <v>280</v>
      </c>
      <c r="B141" s="78" t="s">
        <v>281</v>
      </c>
      <c r="C141" s="79" t="s">
        <v>36</v>
      </c>
      <c r="D141" s="114"/>
      <c r="E141" s="114"/>
      <c r="F141" s="114"/>
      <c r="G141" s="114"/>
      <c r="H141" s="114"/>
      <c r="I141" s="114"/>
      <c r="J141" s="114"/>
    </row>
    <row r="142" spans="1:10">
      <c r="A142" s="85" t="s">
        <v>282</v>
      </c>
      <c r="B142" s="78" t="s">
        <v>283</v>
      </c>
      <c r="C142" s="79" t="s">
        <v>36</v>
      </c>
      <c r="D142" s="114"/>
      <c r="E142" s="114"/>
      <c r="F142" s="114"/>
      <c r="G142" s="114"/>
      <c r="H142" s="114"/>
      <c r="I142" s="114"/>
      <c r="J142" s="114"/>
    </row>
    <row r="143" spans="1:10">
      <c r="A143" s="85" t="s">
        <v>284</v>
      </c>
      <c r="B143" s="78" t="s">
        <v>285</v>
      </c>
      <c r="C143" s="79" t="s">
        <v>36</v>
      </c>
      <c r="D143" s="114"/>
      <c r="E143" s="114"/>
      <c r="F143" s="114"/>
      <c r="G143" s="114"/>
      <c r="H143" s="114"/>
      <c r="I143" s="114"/>
      <c r="J143" s="114"/>
    </row>
    <row r="144" spans="1:10">
      <c r="A144" s="85" t="s">
        <v>286</v>
      </c>
      <c r="B144" s="78" t="s">
        <v>287</v>
      </c>
      <c r="C144" s="79" t="s">
        <v>36</v>
      </c>
      <c r="D144" s="114"/>
      <c r="E144" s="114"/>
      <c r="F144" s="114"/>
      <c r="G144" s="114"/>
      <c r="H144" s="114"/>
      <c r="I144" s="114"/>
      <c r="J144" s="114"/>
    </row>
    <row r="145" spans="1:10" ht="28.5">
      <c r="A145" s="85" t="s">
        <v>288</v>
      </c>
      <c r="B145" s="78" t="s">
        <v>289</v>
      </c>
      <c r="C145" s="79" t="s">
        <v>279</v>
      </c>
      <c r="D145" s="114"/>
      <c r="E145" s="114"/>
      <c r="F145" s="114"/>
      <c r="G145" s="114"/>
      <c r="H145" s="114"/>
      <c r="I145" s="114"/>
      <c r="J145" s="114"/>
    </row>
    <row r="146" spans="1:10" ht="42.75">
      <c r="A146" s="85" t="s">
        <v>290</v>
      </c>
      <c r="B146" s="80" t="s">
        <v>291</v>
      </c>
      <c r="C146" s="79" t="s">
        <v>36</v>
      </c>
      <c r="D146" s="114"/>
      <c r="E146" s="114"/>
      <c r="F146" s="114"/>
      <c r="G146" s="114"/>
      <c r="H146" s="114"/>
      <c r="I146" s="114"/>
      <c r="J146" s="114"/>
    </row>
    <row r="147" spans="1:10" ht="28.5">
      <c r="A147" s="85" t="s">
        <v>292</v>
      </c>
      <c r="B147" s="78" t="s">
        <v>293</v>
      </c>
      <c r="C147" s="79" t="s">
        <v>36</v>
      </c>
      <c r="D147" s="114"/>
      <c r="E147" s="114"/>
      <c r="F147" s="114"/>
      <c r="G147" s="114"/>
      <c r="H147" s="114"/>
      <c r="I147" s="114"/>
      <c r="J147" s="114"/>
    </row>
    <row r="148" spans="1:10" ht="15">
      <c r="A148" s="90">
        <v>10</v>
      </c>
      <c r="B148" s="91" t="s">
        <v>294</v>
      </c>
      <c r="C148" s="92"/>
      <c r="D148" s="114"/>
      <c r="E148" s="114"/>
      <c r="F148" s="114"/>
      <c r="G148" s="114"/>
      <c r="H148" s="114"/>
      <c r="I148" s="114"/>
      <c r="J148" s="114"/>
    </row>
    <row r="149" spans="1:10" ht="15">
      <c r="A149" s="72" t="s">
        <v>295</v>
      </c>
      <c r="B149" s="81" t="s">
        <v>296</v>
      </c>
      <c r="C149" s="73"/>
      <c r="D149" s="114"/>
      <c r="E149" s="114"/>
      <c r="F149" s="114"/>
      <c r="G149" s="114"/>
      <c r="H149" s="114"/>
      <c r="I149" s="114"/>
      <c r="J149" s="114"/>
    </row>
    <row r="150" spans="1:10" ht="28.5">
      <c r="A150" s="85" t="s">
        <v>297</v>
      </c>
      <c r="B150" s="83" t="s">
        <v>298</v>
      </c>
      <c r="C150" s="79" t="s">
        <v>36</v>
      </c>
      <c r="D150" s="114"/>
      <c r="E150" s="114"/>
      <c r="F150" s="114"/>
      <c r="G150" s="114"/>
      <c r="H150" s="114"/>
      <c r="I150" s="114"/>
      <c r="J150" s="114"/>
    </row>
    <row r="151" spans="1:10" ht="28.5">
      <c r="A151" s="85" t="s">
        <v>299</v>
      </c>
      <c r="B151" s="82" t="s">
        <v>300</v>
      </c>
      <c r="C151" s="79" t="s">
        <v>36</v>
      </c>
      <c r="D151" s="114"/>
      <c r="E151" s="114"/>
      <c r="F151" s="114"/>
      <c r="G151" s="114"/>
      <c r="H151" s="114"/>
      <c r="I151" s="114"/>
      <c r="J151" s="114"/>
    </row>
    <row r="152" spans="1:10" ht="71.25">
      <c r="A152" s="85" t="s">
        <v>301</v>
      </c>
      <c r="B152" s="82" t="s">
        <v>302</v>
      </c>
      <c r="C152" s="79" t="s">
        <v>36</v>
      </c>
      <c r="D152" s="114"/>
      <c r="E152" s="114"/>
      <c r="F152" s="114"/>
      <c r="G152" s="114"/>
      <c r="H152" s="114"/>
      <c r="I152" s="114"/>
      <c r="J152" s="114"/>
    </row>
    <row r="153" spans="1:10" ht="28.5">
      <c r="A153" s="85" t="s">
        <v>303</v>
      </c>
      <c r="B153" s="82" t="s">
        <v>304</v>
      </c>
      <c r="C153" s="79" t="s">
        <v>36</v>
      </c>
      <c r="D153" s="114"/>
      <c r="E153" s="114"/>
      <c r="F153" s="114"/>
      <c r="G153" s="114"/>
      <c r="H153" s="114"/>
      <c r="I153" s="114"/>
      <c r="J153" s="114"/>
    </row>
    <row r="154" spans="1:10" ht="42.75">
      <c r="A154" s="85" t="s">
        <v>305</v>
      </c>
      <c r="B154" s="82" t="s">
        <v>306</v>
      </c>
      <c r="C154" s="79" t="s">
        <v>36</v>
      </c>
      <c r="D154" s="114"/>
      <c r="E154" s="114"/>
      <c r="F154" s="114"/>
      <c r="G154" s="114"/>
      <c r="H154" s="114"/>
      <c r="I154" s="114"/>
      <c r="J154" s="114"/>
    </row>
    <row r="155" spans="1:10">
      <c r="A155" s="85" t="s">
        <v>307</v>
      </c>
      <c r="B155" s="82" t="s">
        <v>308</v>
      </c>
      <c r="C155" s="79" t="s">
        <v>36</v>
      </c>
      <c r="D155" s="114"/>
      <c r="E155" s="114"/>
      <c r="F155" s="114"/>
      <c r="G155" s="114"/>
      <c r="H155" s="114"/>
      <c r="I155" s="114"/>
      <c r="J155" s="114"/>
    </row>
    <row r="156" spans="1:10">
      <c r="A156" s="85" t="s">
        <v>309</v>
      </c>
      <c r="B156" s="82" t="s">
        <v>310</v>
      </c>
      <c r="C156" s="79" t="s">
        <v>36</v>
      </c>
      <c r="D156" s="114"/>
      <c r="E156" s="114"/>
      <c r="F156" s="114"/>
      <c r="G156" s="114"/>
      <c r="H156" s="114"/>
      <c r="I156" s="114"/>
      <c r="J156" s="114"/>
    </row>
    <row r="157" spans="1:10">
      <c r="A157" s="85" t="s">
        <v>311</v>
      </c>
      <c r="B157" s="82" t="s">
        <v>312</v>
      </c>
      <c r="C157" s="79" t="s">
        <v>36</v>
      </c>
      <c r="D157" s="114"/>
      <c r="E157" s="114"/>
      <c r="F157" s="114"/>
      <c r="G157" s="114"/>
      <c r="H157" s="114"/>
      <c r="I157" s="114"/>
      <c r="J157" s="114"/>
    </row>
    <row r="158" spans="1:10" ht="42.75">
      <c r="A158" s="85" t="s">
        <v>313</v>
      </c>
      <c r="B158" s="82" t="s">
        <v>314</v>
      </c>
      <c r="C158" s="79" t="s">
        <v>36</v>
      </c>
      <c r="D158" s="114"/>
      <c r="E158" s="114"/>
      <c r="F158" s="114"/>
      <c r="G158" s="114"/>
      <c r="H158" s="114"/>
      <c r="I158" s="114"/>
      <c r="J158" s="114"/>
    </row>
    <row r="159" spans="1:10" ht="28.5">
      <c r="A159" s="85" t="s">
        <v>315</v>
      </c>
      <c r="B159" s="82" t="s">
        <v>316</v>
      </c>
      <c r="C159" s="79" t="s">
        <v>36</v>
      </c>
      <c r="D159" s="114"/>
      <c r="E159" s="114"/>
      <c r="F159" s="114"/>
      <c r="G159" s="114"/>
      <c r="H159" s="114"/>
      <c r="I159" s="114"/>
      <c r="J159" s="114"/>
    </row>
    <row r="160" spans="1:10" ht="28.5">
      <c r="A160" s="85" t="s">
        <v>317</v>
      </c>
      <c r="B160" s="83" t="s">
        <v>318</v>
      </c>
      <c r="C160" s="79" t="s">
        <v>60</v>
      </c>
      <c r="D160" s="114"/>
      <c r="E160" s="114"/>
      <c r="F160" s="114"/>
      <c r="G160" s="114"/>
      <c r="H160" s="114"/>
      <c r="I160" s="114"/>
      <c r="J160" s="114"/>
    </row>
    <row r="161" spans="1:10">
      <c r="A161" s="85" t="s">
        <v>319</v>
      </c>
      <c r="B161" s="82" t="s">
        <v>320</v>
      </c>
      <c r="C161" s="79" t="s">
        <v>60</v>
      </c>
      <c r="D161" s="114"/>
      <c r="E161" s="114"/>
      <c r="F161" s="114"/>
      <c r="G161" s="114"/>
      <c r="H161" s="114"/>
      <c r="I161" s="114"/>
      <c r="J161" s="114"/>
    </row>
    <row r="162" spans="1:10">
      <c r="A162" s="85" t="s">
        <v>321</v>
      </c>
      <c r="B162" s="82" t="s">
        <v>322</v>
      </c>
      <c r="C162" s="79" t="s">
        <v>60</v>
      </c>
      <c r="D162" s="114"/>
      <c r="E162" s="114"/>
      <c r="F162" s="114"/>
      <c r="G162" s="114"/>
      <c r="H162" s="114"/>
      <c r="I162" s="114"/>
      <c r="J162" s="114"/>
    </row>
    <row r="163" spans="1:10" ht="28.5">
      <c r="A163" s="85" t="s">
        <v>323</v>
      </c>
      <c r="B163" s="82" t="s">
        <v>324</v>
      </c>
      <c r="C163" s="79" t="s">
        <v>36</v>
      </c>
      <c r="D163" s="114"/>
      <c r="E163" s="114"/>
      <c r="F163" s="114"/>
      <c r="G163" s="114"/>
      <c r="H163" s="114"/>
      <c r="I163" s="114"/>
      <c r="J163" s="114"/>
    </row>
    <row r="164" spans="1:10" ht="28.5">
      <c r="A164" s="85" t="s">
        <v>325</v>
      </c>
      <c r="B164" s="83" t="s">
        <v>478</v>
      </c>
      <c r="C164" s="79" t="s">
        <v>36</v>
      </c>
      <c r="D164" s="114"/>
      <c r="E164" s="114"/>
      <c r="F164" s="114"/>
      <c r="G164" s="114"/>
      <c r="H164" s="114"/>
      <c r="I164" s="114"/>
      <c r="J164" s="114"/>
    </row>
    <row r="165" spans="1:10">
      <c r="A165" s="85" t="s">
        <v>327</v>
      </c>
      <c r="B165" s="82" t="s">
        <v>328</v>
      </c>
      <c r="C165" s="79" t="s">
        <v>36</v>
      </c>
      <c r="D165" s="114"/>
      <c r="E165" s="114"/>
      <c r="F165" s="114"/>
      <c r="G165" s="114"/>
      <c r="H165" s="114"/>
      <c r="I165" s="114"/>
      <c r="J165" s="114"/>
    </row>
    <row r="166" spans="1:10" ht="28.5">
      <c r="A166" s="85" t="s">
        <v>329</v>
      </c>
      <c r="B166" s="82" t="s">
        <v>330</v>
      </c>
      <c r="C166" s="79" t="s">
        <v>36</v>
      </c>
      <c r="D166" s="114"/>
      <c r="E166" s="114"/>
      <c r="F166" s="114"/>
      <c r="G166" s="114"/>
      <c r="H166" s="114"/>
      <c r="I166" s="114"/>
      <c r="J166" s="114"/>
    </row>
    <row r="167" spans="1:10" ht="28.5">
      <c r="A167" s="85" t="s">
        <v>331</v>
      </c>
      <c r="B167" s="82" t="s">
        <v>332</v>
      </c>
      <c r="C167" s="79" t="s">
        <v>36</v>
      </c>
      <c r="D167" s="114"/>
      <c r="E167" s="114"/>
      <c r="F167" s="114"/>
      <c r="G167" s="114"/>
      <c r="H167" s="114"/>
      <c r="I167" s="114"/>
      <c r="J167" s="114"/>
    </row>
    <row r="168" spans="1:10" ht="28.5">
      <c r="A168" s="85" t="s">
        <v>333</v>
      </c>
      <c r="B168" s="83" t="s">
        <v>334</v>
      </c>
      <c r="C168" s="79" t="s">
        <v>36</v>
      </c>
      <c r="D168" s="114"/>
      <c r="E168" s="114"/>
      <c r="F168" s="114"/>
      <c r="G168" s="114"/>
      <c r="H168" s="114"/>
      <c r="I168" s="114"/>
      <c r="J168" s="114"/>
    </row>
    <row r="169" spans="1:10" ht="42.75">
      <c r="A169" s="85" t="s">
        <v>335</v>
      </c>
      <c r="B169" s="82" t="s">
        <v>336</v>
      </c>
      <c r="C169" s="79" t="s">
        <v>36</v>
      </c>
      <c r="D169" s="114"/>
      <c r="E169" s="114"/>
      <c r="F169" s="114"/>
      <c r="G169" s="114"/>
      <c r="H169" s="114"/>
      <c r="I169" s="114"/>
      <c r="J169" s="114"/>
    </row>
    <row r="170" spans="1:10" ht="15">
      <c r="A170" s="72" t="s">
        <v>337</v>
      </c>
      <c r="B170" s="81" t="s">
        <v>338</v>
      </c>
      <c r="C170" s="73"/>
      <c r="D170" s="114"/>
      <c r="E170" s="114"/>
      <c r="F170" s="114"/>
      <c r="G170" s="114"/>
      <c r="H170" s="114"/>
      <c r="I170" s="114"/>
      <c r="J170" s="114"/>
    </row>
    <row r="171" spans="1:10" ht="28.5">
      <c r="A171" s="85" t="s">
        <v>339</v>
      </c>
      <c r="B171" s="83" t="s">
        <v>340</v>
      </c>
      <c r="C171" s="79" t="s">
        <v>36</v>
      </c>
      <c r="D171" s="114"/>
      <c r="E171" s="114"/>
      <c r="F171" s="114"/>
      <c r="G171" s="114"/>
      <c r="H171" s="114"/>
      <c r="I171" s="114"/>
      <c r="J171" s="114"/>
    </row>
    <row r="172" spans="1:10" ht="28.5">
      <c r="A172" s="85" t="s">
        <v>341</v>
      </c>
      <c r="B172" s="83" t="s">
        <v>342</v>
      </c>
      <c r="C172" s="79" t="s">
        <v>36</v>
      </c>
      <c r="D172" s="114"/>
      <c r="E172" s="114"/>
      <c r="F172" s="114"/>
      <c r="G172" s="114"/>
      <c r="H172" s="114"/>
      <c r="I172" s="114"/>
      <c r="J172" s="114"/>
    </row>
    <row r="173" spans="1:10" ht="28.5">
      <c r="A173" s="85" t="s">
        <v>343</v>
      </c>
      <c r="B173" s="83" t="s">
        <v>344</v>
      </c>
      <c r="C173" s="79" t="s">
        <v>36</v>
      </c>
      <c r="D173" s="114"/>
      <c r="E173" s="114"/>
      <c r="F173" s="114"/>
      <c r="G173" s="114"/>
      <c r="H173" s="114"/>
      <c r="I173" s="114"/>
      <c r="J173" s="114"/>
    </row>
    <row r="174" spans="1:10">
      <c r="A174" s="85" t="s">
        <v>345</v>
      </c>
      <c r="B174" s="82" t="s">
        <v>346</v>
      </c>
      <c r="C174" s="79" t="s">
        <v>36</v>
      </c>
      <c r="D174" s="114"/>
      <c r="E174" s="114"/>
      <c r="F174" s="114"/>
      <c r="G174" s="114"/>
      <c r="H174" s="114"/>
      <c r="I174" s="114"/>
      <c r="J174" s="114"/>
    </row>
    <row r="175" spans="1:10">
      <c r="A175" s="85" t="s">
        <v>347</v>
      </c>
      <c r="B175" s="82" t="s">
        <v>348</v>
      </c>
      <c r="C175" s="79" t="s">
        <v>36</v>
      </c>
      <c r="D175" s="114"/>
      <c r="E175" s="114"/>
      <c r="F175" s="114"/>
      <c r="G175" s="114"/>
      <c r="H175" s="114"/>
      <c r="I175" s="114"/>
      <c r="J175" s="114"/>
    </row>
    <row r="176" spans="1:10">
      <c r="A176" s="85" t="s">
        <v>349</v>
      </c>
      <c r="B176" s="82" t="s">
        <v>350</v>
      </c>
      <c r="C176" s="79" t="s">
        <v>351</v>
      </c>
      <c r="D176" s="114"/>
      <c r="E176" s="114"/>
      <c r="F176" s="114"/>
      <c r="G176" s="114"/>
      <c r="H176" s="114"/>
      <c r="I176" s="114"/>
      <c r="J176" s="114"/>
    </row>
    <row r="177" spans="1:10" ht="28.5">
      <c r="A177" s="85" t="s">
        <v>352</v>
      </c>
      <c r="B177" s="82" t="s">
        <v>353</v>
      </c>
      <c r="C177" s="79" t="s">
        <v>36</v>
      </c>
      <c r="D177" s="114"/>
      <c r="E177" s="114"/>
      <c r="F177" s="114"/>
      <c r="G177" s="114"/>
      <c r="H177" s="114"/>
      <c r="I177" s="114"/>
      <c r="J177" s="114"/>
    </row>
    <row r="178" spans="1:10" ht="28.5">
      <c r="A178" s="85" t="s">
        <v>354</v>
      </c>
      <c r="B178" s="83" t="s">
        <v>479</v>
      </c>
      <c r="C178" s="79" t="s">
        <v>351</v>
      </c>
      <c r="D178" s="114"/>
      <c r="E178" s="114"/>
      <c r="F178" s="114"/>
      <c r="G178" s="114"/>
      <c r="H178" s="114"/>
      <c r="I178" s="114"/>
      <c r="J178" s="114"/>
    </row>
    <row r="179" spans="1:10">
      <c r="A179" s="85" t="s">
        <v>356</v>
      </c>
      <c r="B179" s="82" t="s">
        <v>357</v>
      </c>
      <c r="C179" s="79" t="s">
        <v>36</v>
      </c>
      <c r="D179" s="114"/>
      <c r="E179" s="114"/>
      <c r="F179" s="114"/>
      <c r="G179" s="114"/>
      <c r="H179" s="114"/>
      <c r="I179" s="114"/>
      <c r="J179" s="114"/>
    </row>
    <row r="180" spans="1:10" ht="28.5">
      <c r="A180" s="85" t="s">
        <v>358</v>
      </c>
      <c r="B180" s="83" t="s">
        <v>480</v>
      </c>
      <c r="C180" s="79" t="s">
        <v>36</v>
      </c>
      <c r="D180" s="114"/>
      <c r="E180" s="114"/>
      <c r="F180" s="114"/>
      <c r="G180" s="114"/>
      <c r="H180" s="114"/>
      <c r="I180" s="114"/>
      <c r="J180" s="114"/>
    </row>
    <row r="181" spans="1:10" ht="28.5">
      <c r="A181" s="85" t="s">
        <v>360</v>
      </c>
      <c r="B181" s="83" t="s">
        <v>481</v>
      </c>
      <c r="C181" s="79" t="s">
        <v>36</v>
      </c>
      <c r="D181" s="114"/>
      <c r="E181" s="114"/>
      <c r="F181" s="114"/>
      <c r="G181" s="114"/>
      <c r="H181" s="114"/>
      <c r="I181" s="114"/>
      <c r="J181" s="114"/>
    </row>
    <row r="182" spans="1:10" ht="28.5">
      <c r="A182" s="85" t="s">
        <v>362</v>
      </c>
      <c r="B182" s="82" t="s">
        <v>363</v>
      </c>
      <c r="C182" s="79" t="s">
        <v>36</v>
      </c>
      <c r="D182" s="114"/>
      <c r="E182" s="114"/>
      <c r="F182" s="114"/>
      <c r="G182" s="114"/>
      <c r="H182" s="114"/>
      <c r="I182" s="114"/>
      <c r="J182" s="114"/>
    </row>
    <row r="183" spans="1:10" ht="28.5">
      <c r="A183" s="85" t="s">
        <v>364</v>
      </c>
      <c r="B183" s="82" t="s">
        <v>365</v>
      </c>
      <c r="C183" s="79" t="s">
        <v>36</v>
      </c>
      <c r="D183" s="114"/>
      <c r="E183" s="114"/>
      <c r="F183" s="114"/>
      <c r="G183" s="114"/>
      <c r="H183" s="114"/>
      <c r="I183" s="114"/>
      <c r="J183" s="114"/>
    </row>
    <row r="184" spans="1:10">
      <c r="A184" s="85" t="s">
        <v>366</v>
      </c>
      <c r="B184" s="82" t="s">
        <v>367</v>
      </c>
      <c r="C184" s="79" t="s">
        <v>36</v>
      </c>
      <c r="D184" s="114"/>
      <c r="E184" s="114"/>
      <c r="F184" s="114"/>
      <c r="G184" s="114"/>
      <c r="H184" s="114"/>
      <c r="I184" s="114"/>
      <c r="J184" s="114"/>
    </row>
    <row r="185" spans="1:10" ht="15">
      <c r="A185" s="72" t="s">
        <v>368</v>
      </c>
      <c r="B185" s="81" t="s">
        <v>369</v>
      </c>
      <c r="C185" s="73"/>
      <c r="D185" s="114"/>
      <c r="E185" s="114"/>
      <c r="F185" s="114"/>
      <c r="G185" s="114"/>
      <c r="H185" s="114"/>
      <c r="I185" s="114"/>
      <c r="J185" s="114"/>
    </row>
    <row r="186" spans="1:10" ht="42.75">
      <c r="A186" s="85" t="s">
        <v>370</v>
      </c>
      <c r="B186" s="83" t="s">
        <v>482</v>
      </c>
      <c r="C186" s="79" t="s">
        <v>36</v>
      </c>
      <c r="D186" s="114"/>
      <c r="E186" s="114"/>
      <c r="F186" s="114"/>
      <c r="G186" s="114"/>
      <c r="H186" s="114"/>
      <c r="I186" s="114"/>
      <c r="J186" s="114"/>
    </row>
    <row r="187" spans="1:10" ht="28.5">
      <c r="A187" s="85" t="s">
        <v>372</v>
      </c>
      <c r="B187" s="83" t="s">
        <v>483</v>
      </c>
      <c r="C187" s="79" t="s">
        <v>36</v>
      </c>
      <c r="D187" s="114"/>
      <c r="E187" s="114"/>
      <c r="F187" s="114"/>
      <c r="G187" s="114"/>
      <c r="H187" s="114"/>
      <c r="I187" s="114"/>
      <c r="J187" s="114"/>
    </row>
    <row r="188" spans="1:10" ht="28.5">
      <c r="A188" s="85" t="s">
        <v>374</v>
      </c>
      <c r="B188" s="83" t="s">
        <v>484</v>
      </c>
      <c r="C188" s="79" t="s">
        <v>36</v>
      </c>
      <c r="D188" s="114"/>
      <c r="E188" s="114"/>
      <c r="F188" s="114"/>
      <c r="G188" s="114"/>
      <c r="H188" s="114"/>
      <c r="I188" s="114"/>
      <c r="J188" s="114"/>
    </row>
    <row r="189" spans="1:10">
      <c r="A189" s="85" t="s">
        <v>376</v>
      </c>
      <c r="B189" s="82" t="s">
        <v>377</v>
      </c>
      <c r="C189" s="79" t="s">
        <v>36</v>
      </c>
      <c r="D189" s="114"/>
      <c r="E189" s="114"/>
      <c r="F189" s="114"/>
      <c r="G189" s="114"/>
      <c r="H189" s="114"/>
      <c r="I189" s="114"/>
      <c r="J189" s="114"/>
    </row>
    <row r="190" spans="1:10" ht="28.5">
      <c r="A190" s="85" t="s">
        <v>378</v>
      </c>
      <c r="B190" s="83" t="s">
        <v>379</v>
      </c>
      <c r="C190" s="79" t="s">
        <v>36</v>
      </c>
      <c r="D190" s="114"/>
      <c r="E190" s="114"/>
      <c r="F190" s="114"/>
      <c r="G190" s="114"/>
      <c r="H190" s="114"/>
      <c r="I190" s="114"/>
      <c r="J190" s="114"/>
    </row>
    <row r="191" spans="1:10">
      <c r="A191" s="85" t="s">
        <v>380</v>
      </c>
      <c r="B191" s="82" t="s">
        <v>346</v>
      </c>
      <c r="C191" s="79" t="s">
        <v>36</v>
      </c>
      <c r="D191" s="114"/>
      <c r="E191" s="114"/>
      <c r="F191" s="114"/>
      <c r="G191" s="114"/>
      <c r="H191" s="114"/>
      <c r="I191" s="114"/>
      <c r="J191" s="114"/>
    </row>
    <row r="192" spans="1:10" ht="28.5">
      <c r="A192" s="85" t="s">
        <v>381</v>
      </c>
      <c r="B192" s="82" t="s">
        <v>365</v>
      </c>
      <c r="C192" s="79" t="s">
        <v>36</v>
      </c>
      <c r="D192" s="114"/>
      <c r="E192" s="114"/>
      <c r="F192" s="114"/>
      <c r="G192" s="114"/>
      <c r="H192" s="114"/>
      <c r="I192" s="114"/>
      <c r="J192" s="114"/>
    </row>
    <row r="193" spans="1:10" ht="28.5">
      <c r="A193" s="85" t="s">
        <v>382</v>
      </c>
      <c r="B193" s="83" t="s">
        <v>485</v>
      </c>
      <c r="C193" s="79" t="s">
        <v>36</v>
      </c>
      <c r="D193" s="114"/>
      <c r="E193" s="114"/>
      <c r="F193" s="114"/>
      <c r="G193" s="114"/>
      <c r="H193" s="114"/>
      <c r="I193" s="114"/>
      <c r="J193" s="114"/>
    </row>
    <row r="194" spans="1:10" ht="15">
      <c r="A194" s="72" t="s">
        <v>384</v>
      </c>
      <c r="B194" s="81" t="s">
        <v>385</v>
      </c>
      <c r="C194" s="73"/>
      <c r="D194" s="114"/>
      <c r="E194" s="114"/>
      <c r="F194" s="114"/>
      <c r="G194" s="114"/>
      <c r="H194" s="114"/>
      <c r="I194" s="114"/>
      <c r="J194" s="114"/>
    </row>
    <row r="195" spans="1:10" ht="28.5">
      <c r="A195" s="85" t="s">
        <v>386</v>
      </c>
      <c r="B195" s="82" t="s">
        <v>387</v>
      </c>
      <c r="C195" s="79" t="s">
        <v>36</v>
      </c>
      <c r="D195" s="114"/>
      <c r="E195" s="114"/>
      <c r="F195" s="114"/>
      <c r="G195" s="114"/>
      <c r="H195" s="114"/>
      <c r="I195" s="114"/>
      <c r="J195" s="114"/>
    </row>
    <row r="196" spans="1:10" ht="28.5">
      <c r="A196" s="85" t="s">
        <v>388</v>
      </c>
      <c r="B196" s="82" t="s">
        <v>389</v>
      </c>
      <c r="C196" s="79" t="s">
        <v>36</v>
      </c>
      <c r="D196" s="114"/>
      <c r="E196" s="114"/>
      <c r="F196" s="114"/>
      <c r="G196" s="114"/>
      <c r="H196" s="114"/>
      <c r="I196" s="114"/>
      <c r="J196" s="114"/>
    </row>
    <row r="197" spans="1:10" ht="28.5">
      <c r="A197" s="85" t="s">
        <v>390</v>
      </c>
      <c r="B197" s="82" t="s">
        <v>391</v>
      </c>
      <c r="C197" s="79" t="s">
        <v>36</v>
      </c>
      <c r="D197" s="114"/>
      <c r="E197" s="114"/>
      <c r="F197" s="114"/>
      <c r="G197" s="114"/>
      <c r="H197" s="114"/>
      <c r="I197" s="114"/>
      <c r="J197" s="114"/>
    </row>
    <row r="198" spans="1:10" ht="28.5">
      <c r="A198" s="85" t="s">
        <v>392</v>
      </c>
      <c r="B198" s="82" t="s">
        <v>393</v>
      </c>
      <c r="C198" s="79" t="s">
        <v>279</v>
      </c>
      <c r="D198" s="114"/>
      <c r="E198" s="114"/>
      <c r="F198" s="114"/>
      <c r="G198" s="114"/>
      <c r="H198" s="114"/>
      <c r="I198" s="114"/>
      <c r="J198" s="114"/>
    </row>
    <row r="199" spans="1:10" ht="15">
      <c r="A199" s="72" t="s">
        <v>394</v>
      </c>
      <c r="B199" s="81" t="s">
        <v>395</v>
      </c>
      <c r="C199" s="73"/>
      <c r="D199" s="114"/>
      <c r="E199" s="114"/>
      <c r="F199" s="114"/>
      <c r="G199" s="114"/>
      <c r="H199" s="114"/>
      <c r="I199" s="114"/>
      <c r="J199" s="114"/>
    </row>
    <row r="200" spans="1:10" ht="57">
      <c r="A200" s="85" t="s">
        <v>396</v>
      </c>
      <c r="B200" s="82" t="s">
        <v>397</v>
      </c>
      <c r="C200" s="79" t="s">
        <v>36</v>
      </c>
      <c r="D200" s="114"/>
      <c r="E200" s="114"/>
      <c r="F200" s="114"/>
      <c r="G200" s="114"/>
      <c r="H200" s="114"/>
      <c r="I200" s="114"/>
      <c r="J200" s="114"/>
    </row>
    <row r="201" spans="1:10" ht="28.5">
      <c r="A201" s="85" t="s">
        <v>398</v>
      </c>
      <c r="B201" s="83" t="s">
        <v>399</v>
      </c>
      <c r="C201" s="79" t="s">
        <v>60</v>
      </c>
      <c r="D201" s="114"/>
      <c r="E201" s="114"/>
      <c r="F201" s="114"/>
      <c r="G201" s="114"/>
      <c r="H201" s="114"/>
      <c r="I201" s="114"/>
      <c r="J201" s="114"/>
    </row>
    <row r="202" spans="1:10" ht="28.5">
      <c r="A202" s="85" t="s">
        <v>400</v>
      </c>
      <c r="B202" s="83" t="s">
        <v>486</v>
      </c>
      <c r="C202" s="79" t="s">
        <v>60</v>
      </c>
      <c r="D202" s="114"/>
      <c r="E202" s="114"/>
      <c r="F202" s="114"/>
      <c r="G202" s="114"/>
      <c r="H202" s="114"/>
      <c r="I202" s="114"/>
      <c r="J202" s="114"/>
    </row>
    <row r="203" spans="1:10" ht="42.75">
      <c r="A203" s="85" t="s">
        <v>402</v>
      </c>
      <c r="B203" s="82" t="s">
        <v>403</v>
      </c>
      <c r="C203" s="79" t="s">
        <v>36</v>
      </c>
      <c r="D203" s="114"/>
      <c r="E203" s="114"/>
      <c r="F203" s="114"/>
      <c r="G203" s="114"/>
      <c r="H203" s="114"/>
      <c r="I203" s="114"/>
      <c r="J203" s="114"/>
    </row>
    <row r="204" spans="1:10" ht="42.75">
      <c r="A204" s="85" t="s">
        <v>404</v>
      </c>
      <c r="B204" s="82" t="s">
        <v>405</v>
      </c>
      <c r="C204" s="79" t="s">
        <v>36</v>
      </c>
      <c r="D204" s="114"/>
      <c r="E204" s="114"/>
      <c r="F204" s="114"/>
      <c r="G204" s="114"/>
      <c r="H204" s="114"/>
      <c r="I204" s="114"/>
      <c r="J204" s="114"/>
    </row>
    <row r="205" spans="1:10" ht="15">
      <c r="A205" s="90">
        <v>11</v>
      </c>
      <c r="B205" s="91" t="s">
        <v>406</v>
      </c>
      <c r="C205" s="92"/>
      <c r="D205" s="114"/>
      <c r="E205" s="114"/>
      <c r="F205" s="114"/>
      <c r="G205" s="114"/>
      <c r="H205" s="114"/>
      <c r="I205" s="114"/>
      <c r="J205" s="114"/>
    </row>
    <row r="206" spans="1:10">
      <c r="A206" s="77" t="s">
        <v>407</v>
      </c>
      <c r="B206" s="82" t="s">
        <v>408</v>
      </c>
      <c r="C206" s="79" t="s">
        <v>60</v>
      </c>
      <c r="D206" s="114"/>
      <c r="E206" s="114"/>
      <c r="F206" s="114"/>
      <c r="G206" s="114"/>
      <c r="H206" s="114"/>
      <c r="I206" s="114"/>
      <c r="J206" s="114"/>
    </row>
    <row r="207" spans="1:10" ht="28.5">
      <c r="A207" s="77" t="s">
        <v>409</v>
      </c>
      <c r="B207" s="82" t="s">
        <v>410</v>
      </c>
      <c r="C207" s="79" t="s">
        <v>36</v>
      </c>
      <c r="D207" s="114"/>
      <c r="E207" s="114"/>
      <c r="F207" s="114"/>
      <c r="G207" s="114"/>
      <c r="H207" s="114"/>
      <c r="I207" s="114"/>
      <c r="J207" s="114"/>
    </row>
    <row r="208" spans="1:10">
      <c r="A208" s="77" t="s">
        <v>411</v>
      </c>
      <c r="B208" s="82" t="s">
        <v>412</v>
      </c>
      <c r="C208" s="79" t="s">
        <v>36</v>
      </c>
      <c r="D208" s="114"/>
      <c r="E208" s="114"/>
      <c r="F208" s="114"/>
      <c r="G208" s="114"/>
      <c r="H208" s="114"/>
      <c r="I208" s="114"/>
      <c r="J208" s="114"/>
    </row>
    <row r="209" spans="1:10" ht="15">
      <c r="A209" s="90">
        <v>12</v>
      </c>
      <c r="B209" s="91" t="s">
        <v>413</v>
      </c>
      <c r="C209" s="92"/>
      <c r="D209" s="114"/>
      <c r="E209" s="114"/>
      <c r="F209" s="114"/>
      <c r="G209" s="114"/>
      <c r="H209" s="114"/>
      <c r="I209" s="114"/>
      <c r="J209" s="114"/>
    </row>
    <row r="210" spans="1:10" ht="57">
      <c r="A210" s="77" t="s">
        <v>414</v>
      </c>
      <c r="B210" s="83" t="s">
        <v>415</v>
      </c>
      <c r="C210" s="79" t="s">
        <v>36</v>
      </c>
      <c r="D210" s="114"/>
      <c r="E210" s="114"/>
      <c r="F210" s="114"/>
      <c r="G210" s="114"/>
      <c r="H210" s="114"/>
      <c r="I210" s="114"/>
      <c r="J210" s="114"/>
    </row>
    <row r="211" spans="1:10" ht="42.75">
      <c r="A211" s="77" t="s">
        <v>416</v>
      </c>
      <c r="B211" s="83" t="s">
        <v>417</v>
      </c>
      <c r="C211" s="79" t="s">
        <v>36</v>
      </c>
      <c r="D211" s="114"/>
      <c r="E211" s="114"/>
      <c r="F211" s="114"/>
      <c r="G211" s="114"/>
      <c r="H211" s="114"/>
      <c r="I211" s="114"/>
      <c r="J211" s="114"/>
    </row>
    <row r="212" spans="1:10" ht="42.75">
      <c r="A212" s="77" t="s">
        <v>418</v>
      </c>
      <c r="B212" s="83" t="s">
        <v>419</v>
      </c>
      <c r="C212" s="79" t="s">
        <v>36</v>
      </c>
      <c r="D212" s="114"/>
      <c r="E212" s="114"/>
      <c r="F212" s="114"/>
      <c r="G212" s="114"/>
      <c r="H212" s="114"/>
      <c r="I212" s="114"/>
      <c r="J212" s="114"/>
    </row>
    <row r="213" spans="1:10" ht="57">
      <c r="A213" s="77" t="s">
        <v>420</v>
      </c>
      <c r="B213" s="82" t="s">
        <v>421</v>
      </c>
      <c r="C213" s="79" t="s">
        <v>36</v>
      </c>
      <c r="D213" s="114"/>
      <c r="E213" s="114"/>
      <c r="F213" s="114"/>
      <c r="G213" s="114"/>
      <c r="H213" s="114"/>
      <c r="I213" s="114"/>
      <c r="J213" s="114"/>
    </row>
    <row r="214" spans="1:10" ht="42.75">
      <c r="A214" s="77" t="s">
        <v>422</v>
      </c>
      <c r="B214" s="83" t="s">
        <v>487</v>
      </c>
      <c r="C214" s="79" t="s">
        <v>36</v>
      </c>
      <c r="D214" s="114"/>
      <c r="E214" s="114"/>
      <c r="F214" s="114"/>
      <c r="G214" s="114"/>
      <c r="H214" s="114"/>
      <c r="I214" s="114"/>
      <c r="J214" s="114"/>
    </row>
    <row r="215" spans="1:10" ht="42.75">
      <c r="A215" s="77" t="s">
        <v>424</v>
      </c>
      <c r="B215" s="83" t="s">
        <v>425</v>
      </c>
      <c r="C215" s="79" t="s">
        <v>36</v>
      </c>
      <c r="D215" s="114"/>
      <c r="E215" s="114"/>
      <c r="F215" s="114"/>
      <c r="G215" s="114"/>
      <c r="H215" s="114"/>
      <c r="I215" s="114"/>
      <c r="J215" s="114"/>
    </row>
    <row r="216" spans="1:10" ht="15">
      <c r="A216" s="90">
        <v>13</v>
      </c>
      <c r="B216" s="91" t="s">
        <v>426</v>
      </c>
      <c r="C216" s="92"/>
      <c r="D216" s="114"/>
      <c r="E216" s="114"/>
      <c r="F216" s="114"/>
      <c r="G216" s="114"/>
      <c r="H216" s="114"/>
      <c r="I216" s="114"/>
      <c r="J216" s="114"/>
    </row>
    <row r="217" spans="1:10">
      <c r="A217" s="77" t="s">
        <v>427</v>
      </c>
      <c r="B217" s="82" t="s">
        <v>428</v>
      </c>
      <c r="C217" s="79" t="s">
        <v>351</v>
      </c>
      <c r="D217" s="114"/>
      <c r="E217" s="114"/>
      <c r="F217" s="114"/>
      <c r="G217" s="114"/>
      <c r="H217" s="114"/>
      <c r="I217" s="114"/>
      <c r="J217" s="114"/>
    </row>
    <row r="218" spans="1:10">
      <c r="A218" s="77" t="s">
        <v>429</v>
      </c>
      <c r="B218" s="82" t="s">
        <v>430</v>
      </c>
      <c r="C218" s="79" t="s">
        <v>36</v>
      </c>
      <c r="D218" s="114"/>
      <c r="E218" s="114"/>
      <c r="F218" s="114"/>
      <c r="G218" s="114"/>
      <c r="H218" s="114"/>
      <c r="I218" s="114"/>
      <c r="J218" s="114"/>
    </row>
    <row r="219" spans="1:10">
      <c r="A219" s="77" t="s">
        <v>431</v>
      </c>
      <c r="B219" s="82" t="s">
        <v>432</v>
      </c>
      <c r="C219" s="79" t="s">
        <v>27</v>
      </c>
      <c r="D219" s="114"/>
      <c r="E219" s="114"/>
      <c r="F219" s="114"/>
      <c r="G219" s="114"/>
      <c r="H219" s="114"/>
      <c r="I219" s="114"/>
      <c r="J219" s="114"/>
    </row>
    <row r="220" spans="1:10" ht="28.5">
      <c r="A220" s="77" t="s">
        <v>433</v>
      </c>
      <c r="B220" s="82" t="s">
        <v>434</v>
      </c>
      <c r="C220" s="79" t="s">
        <v>435</v>
      </c>
      <c r="D220" s="114"/>
      <c r="E220" s="114"/>
      <c r="F220" s="114"/>
      <c r="G220" s="114"/>
      <c r="H220" s="114"/>
      <c r="I220" s="114"/>
      <c r="J220" s="114"/>
    </row>
    <row r="221" spans="1:10" ht="28.5">
      <c r="A221" s="77" t="s">
        <v>436</v>
      </c>
      <c r="B221" s="82" t="s">
        <v>437</v>
      </c>
      <c r="C221" s="79" t="s">
        <v>438</v>
      </c>
      <c r="D221" s="114"/>
      <c r="E221" s="114"/>
      <c r="F221" s="114"/>
      <c r="G221" s="114"/>
      <c r="H221" s="114"/>
      <c r="I221" s="114"/>
      <c r="J221" s="114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4:C76 A77:B77 A78:C221">
    <cfRule type="expression" dxfId="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BM 01</vt:lpstr>
      <vt:lpstr>Memória 01</vt:lpstr>
      <vt:lpstr>BM 02</vt:lpstr>
      <vt:lpstr>Memória 02</vt:lpstr>
      <vt:lpstr>Planilha1</vt:lpstr>
      <vt:lpstr>'BM 01'!Area_de_impressao</vt:lpstr>
      <vt:lpstr>'BM 02'!Area_de_impressao</vt:lpstr>
      <vt:lpstr>'Memória 01'!Area_de_impressao</vt:lpstr>
      <vt:lpstr>'Memória 02'!Area_de_impressao</vt:lpstr>
      <vt:lpstr>'BM 01'!Titulos_de_impressao</vt:lpstr>
      <vt:lpstr>'BM 02'!Titulos_de_impressao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2025-02-20T17:31:39Z</dcterms:modified>
</cp:coreProperties>
</file>