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9FA3358-7449-442E-A5FA-8ABD6A5A175C}" xr6:coauthVersionLast="47" xr6:coauthVersionMax="47" xr10:uidLastSave="{00000000-0000-0000-0000-000000000000}"/>
  <bookViews>
    <workbookView xWindow="-120" yWindow="-120" windowWidth="20730" windowHeight="11160" firstSheet="3" activeTab="9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Planilha1" sheetId="1" r:id="rId11"/>
  </sheets>
  <externalReferences>
    <externalReference r:id="rId12"/>
    <externalReference r:id="rId13"/>
  </externalReferences>
  <definedNames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03'!$B$2:$K$229</definedName>
    <definedName name="_xlnm.Print_Area" localSheetId="6">'BM 04'!$B$2:$K$229</definedName>
    <definedName name="_xlnm.Print_Area" localSheetId="8">'BM 05'!$B$2:$K$261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03'!$A$1:$J$223</definedName>
    <definedName name="_xlnm.Print_Area" localSheetId="9">'Memória 05'!$A$1:$J$238</definedName>
    <definedName name="MODALIDADE">OFFSET([1]Lista!$D$2,0,0,COUNTA([1]Lista!$D$2:$D$101),1)</definedName>
    <definedName name="MUNICÍPIO">OFFSET([1]Lista!$A$2,0,0,COUNTA([1]Lista!$A$2:$A$1000),1)</definedName>
    <definedName name="PROGRAMA_BDMG">OFFSET([1]Lista!$B$2,0,0,COUNTA([1]Lista!$B$2:$B$101),1)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11" l="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K227" i="11"/>
  <c r="D227" i="11"/>
  <c r="C227" i="11"/>
  <c r="B227" i="11"/>
  <c r="A227" i="11"/>
  <c r="K226" i="11"/>
  <c r="C226" i="11"/>
  <c r="B226" i="11"/>
  <c r="A226" i="11"/>
  <c r="C225" i="11"/>
  <c r="B225" i="11"/>
  <c r="A225" i="11"/>
  <c r="K224" i="11"/>
  <c r="C224" i="11"/>
  <c r="B224" i="11"/>
  <c r="A224" i="11"/>
  <c r="B223" i="11"/>
  <c r="A223" i="11"/>
  <c r="B222" i="11"/>
  <c r="A222" i="11"/>
  <c r="L133" i="11"/>
  <c r="L108" i="11"/>
  <c r="L64" i="11"/>
  <c r="M51" i="11"/>
  <c r="L51" i="11"/>
  <c r="N43" i="11"/>
  <c r="M43" i="11"/>
  <c r="L43" i="11"/>
  <c r="M42" i="11"/>
  <c r="L42" i="11"/>
  <c r="M40" i="11"/>
  <c r="L40" i="11"/>
  <c r="B18" i="11"/>
  <c r="B13" i="11"/>
  <c r="J241" i="10"/>
  <c r="I241" i="10"/>
  <c r="G241" i="10"/>
  <c r="H241" i="10" s="1"/>
  <c r="K241" i="10" s="1"/>
  <c r="I240" i="10"/>
  <c r="G240" i="10"/>
  <c r="J240" i="10" s="1"/>
  <c r="J239" i="10"/>
  <c r="J238" i="10" s="1"/>
  <c r="I239" i="10"/>
  <c r="I238" i="10" s="1"/>
  <c r="H239" i="10"/>
  <c r="K239" i="10" s="1"/>
  <c r="G239" i="10"/>
  <c r="J237" i="10"/>
  <c r="I237" i="10"/>
  <c r="H237" i="10"/>
  <c r="K237" i="10" s="1"/>
  <c r="G237" i="10"/>
  <c r="K236" i="10"/>
  <c r="J236" i="10"/>
  <c r="I236" i="10"/>
  <c r="G236" i="10"/>
  <c r="H236" i="10" s="1"/>
  <c r="K235" i="10"/>
  <c r="J235" i="10"/>
  <c r="I234" i="10"/>
  <c r="G234" i="10"/>
  <c r="I233" i="10"/>
  <c r="H233" i="10"/>
  <c r="K233" i="10" s="1"/>
  <c r="G233" i="10"/>
  <c r="J233" i="10" s="1"/>
  <c r="I232" i="10"/>
  <c r="H232" i="10"/>
  <c r="K232" i="10" s="1"/>
  <c r="G232" i="10"/>
  <c r="J232" i="10" s="1"/>
  <c r="J231" i="10"/>
  <c r="I231" i="10"/>
  <c r="H231" i="10"/>
  <c r="K231" i="10" s="1"/>
  <c r="G231" i="10"/>
  <c r="I230" i="10"/>
  <c r="K228" i="10"/>
  <c r="I228" i="10"/>
  <c r="H228" i="10"/>
  <c r="G228" i="10"/>
  <c r="J228" i="10" s="1"/>
  <c r="J227" i="10"/>
  <c r="I227" i="10"/>
  <c r="I223" i="10" s="1"/>
  <c r="H227" i="10"/>
  <c r="K227" i="10" s="1"/>
  <c r="G227" i="10"/>
  <c r="K226" i="10"/>
  <c r="J226" i="10"/>
  <c r="I226" i="10"/>
  <c r="G226" i="10"/>
  <c r="H226" i="10" s="1"/>
  <c r="J225" i="10"/>
  <c r="J223" i="10" s="1"/>
  <c r="I225" i="10"/>
  <c r="G225" i="10"/>
  <c r="H225" i="10" s="1"/>
  <c r="K225" i="10" s="1"/>
  <c r="I224" i="10"/>
  <c r="G224" i="10"/>
  <c r="J224" i="10" s="1"/>
  <c r="I222" i="10"/>
  <c r="H222" i="10"/>
  <c r="K222" i="10" s="1"/>
  <c r="G222" i="10"/>
  <c r="J222" i="10" s="1"/>
  <c r="J221" i="10"/>
  <c r="I221" i="10"/>
  <c r="H221" i="10"/>
  <c r="K221" i="10" s="1"/>
  <c r="G221" i="10"/>
  <c r="J220" i="10"/>
  <c r="I220" i="10"/>
  <c r="G220" i="10"/>
  <c r="H220" i="10" s="1"/>
  <c r="K220" i="10" s="1"/>
  <c r="J219" i="10"/>
  <c r="I219" i="10"/>
  <c r="H219" i="10"/>
  <c r="K219" i="10" s="1"/>
  <c r="G219" i="10"/>
  <c r="K218" i="10"/>
  <c r="I218" i="10"/>
  <c r="H218" i="10"/>
  <c r="G218" i="10"/>
  <c r="J218" i="10" s="1"/>
  <c r="J217" i="10"/>
  <c r="I217" i="10"/>
  <c r="I216" i="10" s="1"/>
  <c r="H217" i="10"/>
  <c r="K217" i="10" s="1"/>
  <c r="G217" i="10"/>
  <c r="J216" i="10"/>
  <c r="J215" i="10"/>
  <c r="I215" i="10"/>
  <c r="H215" i="10"/>
  <c r="K215" i="10" s="1"/>
  <c r="G215" i="10"/>
  <c r="J214" i="10"/>
  <c r="I214" i="10"/>
  <c r="G214" i="10"/>
  <c r="H214" i="10" s="1"/>
  <c r="K214" i="10" s="1"/>
  <c r="J213" i="10"/>
  <c r="J212" i="10" s="1"/>
  <c r="I213" i="10"/>
  <c r="H213" i="10"/>
  <c r="K213" i="10" s="1"/>
  <c r="G213" i="10"/>
  <c r="I212" i="10"/>
  <c r="I211" i="10"/>
  <c r="H211" i="10"/>
  <c r="K211" i="10" s="1"/>
  <c r="G211" i="10"/>
  <c r="J211" i="10" s="1"/>
  <c r="I210" i="10"/>
  <c r="H210" i="10"/>
  <c r="K210" i="10" s="1"/>
  <c r="G210" i="10"/>
  <c r="J210" i="10" s="1"/>
  <c r="J209" i="10"/>
  <c r="I209" i="10"/>
  <c r="H209" i="10"/>
  <c r="K209" i="10" s="1"/>
  <c r="G209" i="10"/>
  <c r="J208" i="10"/>
  <c r="I208" i="10"/>
  <c r="I206" i="10" s="1"/>
  <c r="G208" i="10"/>
  <c r="H208" i="10" s="1"/>
  <c r="K208" i="10" s="1"/>
  <c r="J207" i="10"/>
  <c r="I207" i="10"/>
  <c r="H207" i="10"/>
  <c r="K207" i="10" s="1"/>
  <c r="K206" i="10" s="1"/>
  <c r="G207" i="10"/>
  <c r="I205" i="10"/>
  <c r="H205" i="10"/>
  <c r="K205" i="10" s="1"/>
  <c r="G205" i="10"/>
  <c r="J205" i="10" s="1"/>
  <c r="J201" i="10" s="1"/>
  <c r="I204" i="10"/>
  <c r="H204" i="10"/>
  <c r="K204" i="10" s="1"/>
  <c r="G204" i="10"/>
  <c r="J204" i="10" s="1"/>
  <c r="J203" i="10"/>
  <c r="I203" i="10"/>
  <c r="H203" i="10"/>
  <c r="K203" i="10" s="1"/>
  <c r="G203" i="10"/>
  <c r="J202" i="10"/>
  <c r="I202" i="10"/>
  <c r="I201" i="10" s="1"/>
  <c r="G202" i="10"/>
  <c r="H202" i="10" s="1"/>
  <c r="K202" i="10" s="1"/>
  <c r="K200" i="10"/>
  <c r="I200" i="10"/>
  <c r="G200" i="10"/>
  <c r="H200" i="10" s="1"/>
  <c r="I199" i="10"/>
  <c r="G199" i="10"/>
  <c r="I198" i="10"/>
  <c r="G198" i="10"/>
  <c r="J197" i="10"/>
  <c r="I197" i="10"/>
  <c r="H197" i="10"/>
  <c r="K197" i="10" s="1"/>
  <c r="G197" i="10"/>
  <c r="I196" i="10"/>
  <c r="G196" i="10"/>
  <c r="I195" i="10"/>
  <c r="H195" i="10"/>
  <c r="K195" i="10" s="1"/>
  <c r="G195" i="10"/>
  <c r="J195" i="10" s="1"/>
  <c r="I194" i="10"/>
  <c r="H194" i="10"/>
  <c r="K194" i="10" s="1"/>
  <c r="G194" i="10"/>
  <c r="J194" i="10" s="1"/>
  <c r="J193" i="10"/>
  <c r="I193" i="10"/>
  <c r="H193" i="10"/>
  <c r="K193" i="10" s="1"/>
  <c r="G193" i="10"/>
  <c r="I192" i="10"/>
  <c r="J191" i="10"/>
  <c r="I191" i="10"/>
  <c r="H191" i="10"/>
  <c r="K191" i="10" s="1"/>
  <c r="G191" i="10"/>
  <c r="I190" i="10"/>
  <c r="G190" i="10"/>
  <c r="I189" i="10"/>
  <c r="H189" i="10"/>
  <c r="K189" i="10" s="1"/>
  <c r="G189" i="10"/>
  <c r="J189" i="10" s="1"/>
  <c r="I188" i="10"/>
  <c r="H188" i="10"/>
  <c r="K188" i="10" s="1"/>
  <c r="G188" i="10"/>
  <c r="J188" i="10" s="1"/>
  <c r="J187" i="10"/>
  <c r="I187" i="10"/>
  <c r="H187" i="10"/>
  <c r="K187" i="10" s="1"/>
  <c r="G187" i="10"/>
  <c r="J186" i="10"/>
  <c r="I186" i="10"/>
  <c r="G186" i="10"/>
  <c r="H186" i="10" s="1"/>
  <c r="K186" i="10" s="1"/>
  <c r="J185" i="10"/>
  <c r="I185" i="10"/>
  <c r="H185" i="10"/>
  <c r="K185" i="10" s="1"/>
  <c r="G185" i="10"/>
  <c r="K184" i="10"/>
  <c r="I184" i="10"/>
  <c r="H184" i="10"/>
  <c r="G184" i="10"/>
  <c r="J184" i="10" s="1"/>
  <c r="J183" i="10"/>
  <c r="I183" i="10"/>
  <c r="H183" i="10"/>
  <c r="K183" i="10" s="1"/>
  <c r="G183" i="10"/>
  <c r="K182" i="10"/>
  <c r="J182" i="10"/>
  <c r="I182" i="10"/>
  <c r="G182" i="10"/>
  <c r="H182" i="10" s="1"/>
  <c r="J181" i="10"/>
  <c r="I181" i="10"/>
  <c r="G181" i="10"/>
  <c r="H181" i="10" s="1"/>
  <c r="K181" i="10" s="1"/>
  <c r="I180" i="10"/>
  <c r="G180" i="10"/>
  <c r="J180" i="10" s="1"/>
  <c r="J179" i="10"/>
  <c r="I179" i="10"/>
  <c r="H179" i="10"/>
  <c r="K179" i="10" s="1"/>
  <c r="G179" i="10"/>
  <c r="K178" i="10"/>
  <c r="I178" i="10"/>
  <c r="G178" i="10"/>
  <c r="H178" i="10" s="1"/>
  <c r="J176" i="10"/>
  <c r="I176" i="10"/>
  <c r="G176" i="10"/>
  <c r="H176" i="10" s="1"/>
  <c r="K176" i="10" s="1"/>
  <c r="J175" i="10"/>
  <c r="I175" i="10"/>
  <c r="H175" i="10"/>
  <c r="K175" i="10" s="1"/>
  <c r="G175" i="10"/>
  <c r="K174" i="10"/>
  <c r="I174" i="10"/>
  <c r="H174" i="10"/>
  <c r="G174" i="10"/>
  <c r="J174" i="10" s="1"/>
  <c r="J173" i="10"/>
  <c r="I173" i="10"/>
  <c r="H173" i="10"/>
  <c r="K173" i="10" s="1"/>
  <c r="G173" i="10"/>
  <c r="K172" i="10"/>
  <c r="J172" i="10"/>
  <c r="I172" i="10"/>
  <c r="G172" i="10"/>
  <c r="H172" i="10" s="1"/>
  <c r="J171" i="10"/>
  <c r="I171" i="10"/>
  <c r="G171" i="10"/>
  <c r="H171" i="10" s="1"/>
  <c r="K171" i="10" s="1"/>
  <c r="I170" i="10"/>
  <c r="G170" i="10"/>
  <c r="J170" i="10" s="1"/>
  <c r="J169" i="10"/>
  <c r="I169" i="10"/>
  <c r="H169" i="10"/>
  <c r="K169" i="10" s="1"/>
  <c r="G169" i="10"/>
  <c r="K168" i="10"/>
  <c r="I168" i="10"/>
  <c r="G168" i="10"/>
  <c r="H168" i="10" s="1"/>
  <c r="I167" i="10"/>
  <c r="G167" i="10"/>
  <c r="I166" i="10"/>
  <c r="G166" i="10"/>
  <c r="J165" i="10"/>
  <c r="I165" i="10"/>
  <c r="H165" i="10"/>
  <c r="K165" i="10" s="1"/>
  <c r="G165" i="10"/>
  <c r="I164" i="10"/>
  <c r="G164" i="10"/>
  <c r="I163" i="10"/>
  <c r="H163" i="10"/>
  <c r="K163" i="10" s="1"/>
  <c r="G163" i="10"/>
  <c r="J163" i="10" s="1"/>
  <c r="I162" i="10"/>
  <c r="H162" i="10"/>
  <c r="K162" i="10" s="1"/>
  <c r="G162" i="10"/>
  <c r="J162" i="10" s="1"/>
  <c r="J161" i="10"/>
  <c r="I161" i="10"/>
  <c r="H161" i="10"/>
  <c r="K161" i="10" s="1"/>
  <c r="G161" i="10"/>
  <c r="J160" i="10"/>
  <c r="I160" i="10"/>
  <c r="G160" i="10"/>
  <c r="H160" i="10" s="1"/>
  <c r="K160" i="10" s="1"/>
  <c r="J159" i="10"/>
  <c r="I159" i="10"/>
  <c r="H159" i="10"/>
  <c r="K159" i="10" s="1"/>
  <c r="G159" i="10"/>
  <c r="K158" i="10"/>
  <c r="I158" i="10"/>
  <c r="H158" i="10"/>
  <c r="G158" i="10"/>
  <c r="J158" i="10" s="1"/>
  <c r="J157" i="10"/>
  <c r="J155" i="10" s="1"/>
  <c r="I157" i="10"/>
  <c r="H157" i="10"/>
  <c r="K157" i="10" s="1"/>
  <c r="K155" i="10" s="1"/>
  <c r="G157" i="10"/>
  <c r="I154" i="10"/>
  <c r="G154" i="10"/>
  <c r="J154" i="10" s="1"/>
  <c r="J153" i="10"/>
  <c r="I153" i="10"/>
  <c r="H153" i="10"/>
  <c r="K153" i="10" s="1"/>
  <c r="G153" i="10"/>
  <c r="K152" i="10"/>
  <c r="I152" i="10"/>
  <c r="G152" i="10"/>
  <c r="H152" i="10" s="1"/>
  <c r="I151" i="10"/>
  <c r="G151" i="10"/>
  <c r="I150" i="10"/>
  <c r="G150" i="10"/>
  <c r="J149" i="10"/>
  <c r="I149" i="10"/>
  <c r="H149" i="10"/>
  <c r="K149" i="10" s="1"/>
  <c r="G149" i="10"/>
  <c r="I148" i="10"/>
  <c r="G148" i="10"/>
  <c r="I147" i="10"/>
  <c r="H147" i="10"/>
  <c r="K147" i="10" s="1"/>
  <c r="G147" i="10"/>
  <c r="J147" i="10" s="1"/>
  <c r="I146" i="10"/>
  <c r="H146" i="10"/>
  <c r="K146" i="10" s="1"/>
  <c r="G146" i="10"/>
  <c r="J146" i="10" s="1"/>
  <c r="J145" i="10"/>
  <c r="I145" i="10"/>
  <c r="H145" i="10"/>
  <c r="K145" i="10" s="1"/>
  <c r="G145" i="10"/>
  <c r="J144" i="10"/>
  <c r="I144" i="10"/>
  <c r="I143" i="10" s="1"/>
  <c r="G144" i="10"/>
  <c r="H144" i="10" s="1"/>
  <c r="K144" i="10" s="1"/>
  <c r="J143" i="10"/>
  <c r="K142" i="10"/>
  <c r="I142" i="10"/>
  <c r="G142" i="10"/>
  <c r="H142" i="10" s="1"/>
  <c r="I141" i="10"/>
  <c r="G141" i="10"/>
  <c r="I140" i="10"/>
  <c r="G140" i="10"/>
  <c r="J140" i="10" s="1"/>
  <c r="J139" i="10"/>
  <c r="I139" i="10"/>
  <c r="H139" i="10"/>
  <c r="K139" i="10" s="1"/>
  <c r="G139" i="10"/>
  <c r="I138" i="10"/>
  <c r="G138" i="10"/>
  <c r="I137" i="10"/>
  <c r="H137" i="10"/>
  <c r="K137" i="10" s="1"/>
  <c r="G137" i="10"/>
  <c r="J137" i="10" s="1"/>
  <c r="I136" i="10"/>
  <c r="I135" i="10" s="1"/>
  <c r="H136" i="10"/>
  <c r="K136" i="10" s="1"/>
  <c r="G136" i="10"/>
  <c r="J136" i="10" s="1"/>
  <c r="I134" i="10"/>
  <c r="G134" i="10"/>
  <c r="J133" i="10"/>
  <c r="I133" i="10"/>
  <c r="I130" i="10" s="1"/>
  <c r="H133" i="10"/>
  <c r="K133" i="10" s="1"/>
  <c r="G133" i="10"/>
  <c r="I132" i="10"/>
  <c r="G132" i="10"/>
  <c r="I131" i="10"/>
  <c r="H131" i="10"/>
  <c r="K131" i="10" s="1"/>
  <c r="G131" i="10"/>
  <c r="J131" i="10" s="1"/>
  <c r="J129" i="10"/>
  <c r="I129" i="10"/>
  <c r="G129" i="10"/>
  <c r="H129" i="10" s="1"/>
  <c r="K129" i="10" s="1"/>
  <c r="I128" i="10"/>
  <c r="H128" i="10"/>
  <c r="K128" i="10" s="1"/>
  <c r="G128" i="10"/>
  <c r="J128" i="10" s="1"/>
  <c r="I127" i="10"/>
  <c r="H127" i="10"/>
  <c r="K127" i="10" s="1"/>
  <c r="G127" i="10"/>
  <c r="J127" i="10" s="1"/>
  <c r="J126" i="10"/>
  <c r="I126" i="10"/>
  <c r="H126" i="10"/>
  <c r="K126" i="10" s="1"/>
  <c r="G126" i="10"/>
  <c r="I125" i="10"/>
  <c r="G125" i="10"/>
  <c r="H125" i="10" s="1"/>
  <c r="K125" i="10" s="1"/>
  <c r="I124" i="10"/>
  <c r="H124" i="10"/>
  <c r="K124" i="10" s="1"/>
  <c r="G124" i="10"/>
  <c r="J124" i="10" s="1"/>
  <c r="I123" i="10"/>
  <c r="H123" i="10"/>
  <c r="K123" i="10" s="1"/>
  <c r="G123" i="10"/>
  <c r="J123" i="10" s="1"/>
  <c r="J122" i="10"/>
  <c r="I122" i="10"/>
  <c r="H122" i="10"/>
  <c r="K122" i="10" s="1"/>
  <c r="G122" i="10"/>
  <c r="J121" i="10"/>
  <c r="I121" i="10"/>
  <c r="G121" i="10"/>
  <c r="H121" i="10" s="1"/>
  <c r="K121" i="10" s="1"/>
  <c r="J120" i="10"/>
  <c r="I120" i="10"/>
  <c r="H120" i="10"/>
  <c r="K120" i="10" s="1"/>
  <c r="G120" i="10"/>
  <c r="K119" i="10"/>
  <c r="I119" i="10"/>
  <c r="H119" i="10"/>
  <c r="G119" i="10"/>
  <c r="J119" i="10" s="1"/>
  <c r="J118" i="10"/>
  <c r="I118" i="10"/>
  <c r="H118" i="10"/>
  <c r="K118" i="10" s="1"/>
  <c r="G118" i="10"/>
  <c r="K117" i="10"/>
  <c r="J117" i="10"/>
  <c r="I117" i="10"/>
  <c r="G117" i="10"/>
  <c r="H117" i="10" s="1"/>
  <c r="J116" i="10"/>
  <c r="I116" i="10"/>
  <c r="G116" i="10"/>
  <c r="H116" i="10" s="1"/>
  <c r="K116" i="10" s="1"/>
  <c r="I115" i="10"/>
  <c r="G115" i="10"/>
  <c r="J115" i="10" s="1"/>
  <c r="J114" i="10"/>
  <c r="I114" i="10"/>
  <c r="H114" i="10"/>
  <c r="K114" i="10" s="1"/>
  <c r="G114" i="10"/>
  <c r="K113" i="10"/>
  <c r="I113" i="10"/>
  <c r="G113" i="10"/>
  <c r="H113" i="10" s="1"/>
  <c r="I112" i="10"/>
  <c r="G112" i="10"/>
  <c r="J112" i="10" s="1"/>
  <c r="I111" i="10"/>
  <c r="G111" i="10"/>
  <c r="J111" i="10" s="1"/>
  <c r="J110" i="10"/>
  <c r="I110" i="10"/>
  <c r="H110" i="10"/>
  <c r="K110" i="10" s="1"/>
  <c r="G110" i="10"/>
  <c r="I109" i="10"/>
  <c r="G109" i="10"/>
  <c r="H109" i="10" s="1"/>
  <c r="K109" i="10" s="1"/>
  <c r="K107" i="10"/>
  <c r="K105" i="10" s="1"/>
  <c r="J107" i="10"/>
  <c r="J105" i="10" s="1"/>
  <c r="I107" i="10"/>
  <c r="I106" i="10" s="1"/>
  <c r="G107" i="10"/>
  <c r="H107" i="10" s="1"/>
  <c r="K106" i="10"/>
  <c r="J106" i="10"/>
  <c r="J104" i="10"/>
  <c r="I104" i="10"/>
  <c r="I101" i="10" s="1"/>
  <c r="H104" i="10"/>
  <c r="K104" i="10" s="1"/>
  <c r="G104" i="10"/>
  <c r="K103" i="10"/>
  <c r="I103" i="10"/>
  <c r="G103" i="10"/>
  <c r="H103" i="10" s="1"/>
  <c r="I102" i="10"/>
  <c r="G102" i="10"/>
  <c r="J102" i="10" s="1"/>
  <c r="J100" i="10"/>
  <c r="I100" i="10"/>
  <c r="G100" i="10"/>
  <c r="H100" i="10" s="1"/>
  <c r="K100" i="10" s="1"/>
  <c r="I99" i="10"/>
  <c r="G99" i="10"/>
  <c r="J99" i="10" s="1"/>
  <c r="J98" i="10"/>
  <c r="I98" i="10"/>
  <c r="H98" i="10"/>
  <c r="K98" i="10" s="1"/>
  <c r="G98" i="10"/>
  <c r="K97" i="10"/>
  <c r="I97" i="10"/>
  <c r="G97" i="10"/>
  <c r="H97" i="10" s="1"/>
  <c r="J95" i="10"/>
  <c r="I95" i="10"/>
  <c r="G95" i="10"/>
  <c r="H95" i="10" s="1"/>
  <c r="K95" i="10" s="1"/>
  <c r="J94" i="10"/>
  <c r="I94" i="10"/>
  <c r="H94" i="10"/>
  <c r="K94" i="10" s="1"/>
  <c r="G94" i="10"/>
  <c r="K93" i="10"/>
  <c r="I93" i="10"/>
  <c r="H93" i="10"/>
  <c r="G93" i="10"/>
  <c r="J93" i="10" s="1"/>
  <c r="J92" i="10"/>
  <c r="I92" i="10"/>
  <c r="H92" i="10"/>
  <c r="K92" i="10" s="1"/>
  <c r="G92" i="10"/>
  <c r="K91" i="10"/>
  <c r="J91" i="10"/>
  <c r="I91" i="10"/>
  <c r="G91" i="10"/>
  <c r="H91" i="10" s="1"/>
  <c r="J90" i="10"/>
  <c r="I90" i="10"/>
  <c r="G90" i="10"/>
  <c r="H90" i="10" s="1"/>
  <c r="K90" i="10" s="1"/>
  <c r="I89" i="10"/>
  <c r="G89" i="10"/>
  <c r="J89" i="10" s="1"/>
  <c r="J88" i="10"/>
  <c r="J87" i="10" s="1"/>
  <c r="I88" i="10"/>
  <c r="I87" i="10" s="1"/>
  <c r="H88" i="10"/>
  <c r="K88" i="10" s="1"/>
  <c r="G88" i="10"/>
  <c r="I85" i="10"/>
  <c r="I84" i="10" s="1"/>
  <c r="G85" i="10"/>
  <c r="H85" i="10" s="1"/>
  <c r="I83" i="10"/>
  <c r="G83" i="10"/>
  <c r="H83" i="10" s="1"/>
  <c r="K83" i="10" s="1"/>
  <c r="I82" i="10"/>
  <c r="H82" i="10"/>
  <c r="K82" i="10" s="1"/>
  <c r="G82" i="10"/>
  <c r="J82" i="10" s="1"/>
  <c r="I81" i="10"/>
  <c r="H81" i="10"/>
  <c r="K81" i="10" s="1"/>
  <c r="G81" i="10"/>
  <c r="J81" i="10" s="1"/>
  <c r="J80" i="10"/>
  <c r="I80" i="10"/>
  <c r="H80" i="10"/>
  <c r="K80" i="10" s="1"/>
  <c r="G80" i="10"/>
  <c r="J79" i="10"/>
  <c r="I79" i="10"/>
  <c r="G79" i="10"/>
  <c r="H79" i="10" s="1"/>
  <c r="K79" i="10" s="1"/>
  <c r="J78" i="10"/>
  <c r="J77" i="10" s="1"/>
  <c r="I78" i="10"/>
  <c r="H78" i="10"/>
  <c r="K78" i="10" s="1"/>
  <c r="G78" i="10"/>
  <c r="I77" i="10"/>
  <c r="I76" i="10"/>
  <c r="H76" i="10"/>
  <c r="K76" i="10" s="1"/>
  <c r="G76" i="10"/>
  <c r="J76" i="10" s="1"/>
  <c r="I75" i="10"/>
  <c r="H75" i="10"/>
  <c r="K75" i="10" s="1"/>
  <c r="G75" i="10"/>
  <c r="J75" i="10" s="1"/>
  <c r="J74" i="10"/>
  <c r="I74" i="10"/>
  <c r="H74" i="10"/>
  <c r="K74" i="10" s="1"/>
  <c r="G74" i="10"/>
  <c r="J73" i="10"/>
  <c r="I73" i="10"/>
  <c r="G73" i="10"/>
  <c r="H73" i="10" s="1"/>
  <c r="K73" i="10" s="1"/>
  <c r="J72" i="10"/>
  <c r="I72" i="10"/>
  <c r="H72" i="10"/>
  <c r="K72" i="10" s="1"/>
  <c r="G72" i="10"/>
  <c r="K71" i="10"/>
  <c r="I71" i="10"/>
  <c r="H71" i="10"/>
  <c r="G71" i="10"/>
  <c r="J71" i="10" s="1"/>
  <c r="J70" i="10"/>
  <c r="I70" i="10"/>
  <c r="H70" i="10"/>
  <c r="K70" i="10" s="1"/>
  <c r="G70" i="10"/>
  <c r="K69" i="10"/>
  <c r="J69" i="10"/>
  <c r="I69" i="10"/>
  <c r="G69" i="10"/>
  <c r="H69" i="10" s="1"/>
  <c r="K68" i="10"/>
  <c r="J68" i="10"/>
  <c r="I67" i="10"/>
  <c r="G67" i="10"/>
  <c r="H67" i="10" s="1"/>
  <c r="K67" i="10" s="1"/>
  <c r="I66" i="10"/>
  <c r="H66" i="10"/>
  <c r="K66" i="10" s="1"/>
  <c r="G66" i="10"/>
  <c r="J66" i="10" s="1"/>
  <c r="I65" i="10"/>
  <c r="H65" i="10"/>
  <c r="K65" i="10" s="1"/>
  <c r="G65" i="10"/>
  <c r="J65" i="10" s="1"/>
  <c r="J64" i="10"/>
  <c r="I64" i="10"/>
  <c r="H64" i="10"/>
  <c r="K64" i="10" s="1"/>
  <c r="G64" i="10"/>
  <c r="J63" i="10"/>
  <c r="I63" i="10"/>
  <c r="G63" i="10"/>
  <c r="H63" i="10" s="1"/>
  <c r="K63" i="10" s="1"/>
  <c r="J62" i="10"/>
  <c r="I62" i="10"/>
  <c r="H62" i="10"/>
  <c r="K62" i="10" s="1"/>
  <c r="G62" i="10"/>
  <c r="K61" i="10"/>
  <c r="I61" i="10"/>
  <c r="H61" i="10"/>
  <c r="G61" i="10"/>
  <c r="J61" i="10" s="1"/>
  <c r="J60" i="10"/>
  <c r="I60" i="10"/>
  <c r="I57" i="10" s="1"/>
  <c r="H60" i="10"/>
  <c r="K60" i="10" s="1"/>
  <c r="G60" i="10"/>
  <c r="K59" i="10"/>
  <c r="J59" i="10"/>
  <c r="I59" i="10"/>
  <c r="G59" i="10"/>
  <c r="H59" i="10" s="1"/>
  <c r="J58" i="10"/>
  <c r="J57" i="10" s="1"/>
  <c r="I58" i="10"/>
  <c r="G58" i="10"/>
  <c r="H58" i="10" s="1"/>
  <c r="K58" i="10" s="1"/>
  <c r="K57" i="10" s="1"/>
  <c r="K55" i="10"/>
  <c r="I55" i="10"/>
  <c r="G55" i="10"/>
  <c r="H55" i="10" s="1"/>
  <c r="I54" i="10"/>
  <c r="G54" i="10"/>
  <c r="J54" i="10" s="1"/>
  <c r="I53" i="10"/>
  <c r="G53" i="10"/>
  <c r="J53" i="10" s="1"/>
  <c r="I52" i="10"/>
  <c r="K51" i="10"/>
  <c r="K50" i="10" s="1"/>
  <c r="I51" i="10"/>
  <c r="I48" i="10" s="1"/>
  <c r="H51" i="10"/>
  <c r="G51" i="10"/>
  <c r="J51" i="10" s="1"/>
  <c r="J50" i="10"/>
  <c r="I50" i="10"/>
  <c r="I49" i="10"/>
  <c r="G49" i="10"/>
  <c r="J49" i="10" s="1"/>
  <c r="J48" i="10" s="1"/>
  <c r="K47" i="10"/>
  <c r="I47" i="10"/>
  <c r="H47" i="10"/>
  <c r="G47" i="10"/>
  <c r="J47" i="10" s="1"/>
  <c r="J46" i="10"/>
  <c r="I46" i="10"/>
  <c r="H46" i="10"/>
  <c r="K46" i="10" s="1"/>
  <c r="G46" i="10"/>
  <c r="K45" i="10"/>
  <c r="J45" i="10"/>
  <c r="I45" i="10"/>
  <c r="G45" i="10"/>
  <c r="H45" i="10" s="1"/>
  <c r="J44" i="10"/>
  <c r="I44" i="10"/>
  <c r="G44" i="10"/>
  <c r="H44" i="10" s="1"/>
  <c r="K44" i="10" s="1"/>
  <c r="I43" i="10"/>
  <c r="G43" i="10"/>
  <c r="J43" i="10" s="1"/>
  <c r="J42" i="10"/>
  <c r="I42" i="10"/>
  <c r="I39" i="10" s="1"/>
  <c r="H42" i="10"/>
  <c r="K42" i="10" s="1"/>
  <c r="G42" i="10"/>
  <c r="K41" i="10"/>
  <c r="I41" i="10"/>
  <c r="G41" i="10"/>
  <c r="H41" i="10" s="1"/>
  <c r="I40" i="10"/>
  <c r="G40" i="10"/>
  <c r="J40" i="10" s="1"/>
  <c r="J38" i="10"/>
  <c r="I38" i="10"/>
  <c r="G38" i="10"/>
  <c r="H38" i="10" s="1"/>
  <c r="K38" i="10" s="1"/>
  <c r="I37" i="10"/>
  <c r="G37" i="10"/>
  <c r="J37" i="10" s="1"/>
  <c r="J36" i="10"/>
  <c r="I36" i="10"/>
  <c r="I33" i="10" s="1"/>
  <c r="H36" i="10"/>
  <c r="K36" i="10" s="1"/>
  <c r="G36" i="10"/>
  <c r="K35" i="10"/>
  <c r="I35" i="10"/>
  <c r="G35" i="10"/>
  <c r="H35" i="10" s="1"/>
  <c r="I34" i="10"/>
  <c r="G34" i="10"/>
  <c r="J34" i="10" s="1"/>
  <c r="C33" i="10"/>
  <c r="J31" i="10"/>
  <c r="I31" i="10"/>
  <c r="H31" i="10"/>
  <c r="K31" i="10" s="1"/>
  <c r="G31" i="10"/>
  <c r="K30" i="10"/>
  <c r="I30" i="10"/>
  <c r="H30" i="10"/>
  <c r="G30" i="10"/>
  <c r="J30" i="10" s="1"/>
  <c r="J29" i="10"/>
  <c r="I29" i="10"/>
  <c r="I25" i="10" s="1"/>
  <c r="H29" i="10"/>
  <c r="K29" i="10" s="1"/>
  <c r="G29" i="10"/>
  <c r="K28" i="10"/>
  <c r="J28" i="10"/>
  <c r="I28" i="10"/>
  <c r="G28" i="10"/>
  <c r="H28" i="10" s="1"/>
  <c r="J27" i="10"/>
  <c r="I27" i="10"/>
  <c r="G27" i="10"/>
  <c r="H27" i="10" s="1"/>
  <c r="K27" i="10" s="1"/>
  <c r="I26" i="10"/>
  <c r="G26" i="10"/>
  <c r="J26" i="10" s="1"/>
  <c r="J25" i="10"/>
  <c r="C25" i="10"/>
  <c r="J24" i="10"/>
  <c r="I24" i="10"/>
  <c r="I20" i="10" s="1"/>
  <c r="H24" i="10"/>
  <c r="K24" i="10" s="1"/>
  <c r="G24" i="10"/>
  <c r="K23" i="10"/>
  <c r="J23" i="10"/>
  <c r="I23" i="10"/>
  <c r="G23" i="10"/>
  <c r="H23" i="10" s="1"/>
  <c r="J22" i="10"/>
  <c r="I22" i="10"/>
  <c r="G22" i="10"/>
  <c r="H22" i="10" s="1"/>
  <c r="K22" i="10" s="1"/>
  <c r="I21" i="10"/>
  <c r="G21" i="10"/>
  <c r="J21" i="10" s="1"/>
  <c r="J20" i="10"/>
  <c r="C20" i="10"/>
  <c r="J19" i="10"/>
  <c r="I19" i="10"/>
  <c r="I11" i="10" s="1"/>
  <c r="H19" i="10"/>
  <c r="K19" i="10" s="1"/>
  <c r="G19" i="10"/>
  <c r="K18" i="10"/>
  <c r="J18" i="10"/>
  <c r="I18" i="10"/>
  <c r="G18" i="10"/>
  <c r="H18" i="10" s="1"/>
  <c r="J17" i="10"/>
  <c r="I17" i="10"/>
  <c r="G17" i="10"/>
  <c r="H17" i="10" s="1"/>
  <c r="K17" i="10" s="1"/>
  <c r="I16" i="10"/>
  <c r="G16" i="10"/>
  <c r="J16" i="10" s="1"/>
  <c r="J15" i="10"/>
  <c r="I15" i="10"/>
  <c r="H15" i="10"/>
  <c r="K15" i="10" s="1"/>
  <c r="G15" i="10"/>
  <c r="K14" i="10"/>
  <c r="I14" i="10"/>
  <c r="G14" i="10"/>
  <c r="H14" i="10" s="1"/>
  <c r="I13" i="10"/>
  <c r="G13" i="10"/>
  <c r="J13" i="10" s="1"/>
  <c r="I12" i="10"/>
  <c r="G12" i="10"/>
  <c r="J12" i="10" s="1"/>
  <c r="C11" i="10"/>
  <c r="L133" i="9"/>
  <c r="K122" i="9"/>
  <c r="L108" i="9"/>
  <c r="L64" i="9"/>
  <c r="M51" i="9"/>
  <c r="L51" i="9"/>
  <c r="K51" i="9"/>
  <c r="N43" i="9"/>
  <c r="M43" i="9"/>
  <c r="L43" i="9"/>
  <c r="M42" i="9"/>
  <c r="L42" i="9"/>
  <c r="M40" i="9"/>
  <c r="L40" i="9"/>
  <c r="B18" i="9"/>
  <c r="B13" i="9"/>
  <c r="I228" i="8"/>
  <c r="G228" i="8"/>
  <c r="J227" i="8"/>
  <c r="I227" i="8"/>
  <c r="G227" i="8"/>
  <c r="H227" i="8" s="1"/>
  <c r="K227" i="8" s="1"/>
  <c r="I226" i="8"/>
  <c r="G226" i="8"/>
  <c r="I225" i="8"/>
  <c r="G225" i="8"/>
  <c r="J225" i="8" s="1"/>
  <c r="I224" i="8"/>
  <c r="H224" i="8"/>
  <c r="K224" i="8" s="1"/>
  <c r="G224" i="8"/>
  <c r="J224" i="8" s="1"/>
  <c r="I223" i="8"/>
  <c r="J222" i="8"/>
  <c r="I222" i="8"/>
  <c r="H222" i="8"/>
  <c r="K222" i="8" s="1"/>
  <c r="G222" i="8"/>
  <c r="J221" i="8"/>
  <c r="I221" i="8"/>
  <c r="G221" i="8"/>
  <c r="H221" i="8" s="1"/>
  <c r="K221" i="8" s="1"/>
  <c r="I220" i="8"/>
  <c r="G220" i="8"/>
  <c r="H220" i="8" s="1"/>
  <c r="K220" i="8" s="1"/>
  <c r="I219" i="8"/>
  <c r="H219" i="8"/>
  <c r="K219" i="8" s="1"/>
  <c r="G219" i="8"/>
  <c r="J219" i="8" s="1"/>
  <c r="J218" i="8"/>
  <c r="I218" i="8"/>
  <c r="H218" i="8"/>
  <c r="K218" i="8" s="1"/>
  <c r="G218" i="8"/>
  <c r="J217" i="8"/>
  <c r="I217" i="8"/>
  <c r="G217" i="8"/>
  <c r="H217" i="8" s="1"/>
  <c r="K217" i="8" s="1"/>
  <c r="I215" i="8"/>
  <c r="I212" i="8" s="1"/>
  <c r="G215" i="8"/>
  <c r="I214" i="8"/>
  <c r="G214" i="8"/>
  <c r="H214" i="8" s="1"/>
  <c r="K214" i="8" s="1"/>
  <c r="I213" i="8"/>
  <c r="H213" i="8"/>
  <c r="K213" i="8" s="1"/>
  <c r="G213" i="8"/>
  <c r="J213" i="8" s="1"/>
  <c r="I211" i="8"/>
  <c r="G211" i="8"/>
  <c r="J211" i="8" s="1"/>
  <c r="I210" i="8"/>
  <c r="H210" i="8"/>
  <c r="K210" i="8" s="1"/>
  <c r="G210" i="8"/>
  <c r="J210" i="8" s="1"/>
  <c r="I209" i="8"/>
  <c r="I206" i="8" s="1"/>
  <c r="G209" i="8"/>
  <c r="K208" i="8"/>
  <c r="I208" i="8"/>
  <c r="G208" i="8"/>
  <c r="H208" i="8" s="1"/>
  <c r="I207" i="8"/>
  <c r="H207" i="8"/>
  <c r="K207" i="8" s="1"/>
  <c r="G207" i="8"/>
  <c r="J207" i="8" s="1"/>
  <c r="I205" i="8"/>
  <c r="G205" i="8"/>
  <c r="J205" i="8" s="1"/>
  <c r="J204" i="8"/>
  <c r="I204" i="8"/>
  <c r="G204" i="8"/>
  <c r="H204" i="8" s="1"/>
  <c r="K204" i="8" s="1"/>
  <c r="J203" i="8"/>
  <c r="I203" i="8"/>
  <c r="I201" i="8" s="1"/>
  <c r="G203" i="8"/>
  <c r="H203" i="8" s="1"/>
  <c r="K203" i="8" s="1"/>
  <c r="K202" i="8"/>
  <c r="I202" i="8"/>
  <c r="G202" i="8"/>
  <c r="H202" i="8" s="1"/>
  <c r="I200" i="8"/>
  <c r="G200" i="8"/>
  <c r="I199" i="8"/>
  <c r="G199" i="8"/>
  <c r="J199" i="8" s="1"/>
  <c r="J198" i="8"/>
  <c r="I198" i="8"/>
  <c r="H198" i="8"/>
  <c r="K198" i="8" s="1"/>
  <c r="G198" i="8"/>
  <c r="J197" i="8"/>
  <c r="I197" i="8"/>
  <c r="G197" i="8"/>
  <c r="H197" i="8" s="1"/>
  <c r="K197" i="8" s="1"/>
  <c r="I196" i="8"/>
  <c r="G196" i="8"/>
  <c r="H196" i="8" s="1"/>
  <c r="K196" i="8" s="1"/>
  <c r="I195" i="8"/>
  <c r="G195" i="8"/>
  <c r="J194" i="8"/>
  <c r="I194" i="8"/>
  <c r="G194" i="8"/>
  <c r="H194" i="8" s="1"/>
  <c r="K194" i="8" s="1"/>
  <c r="J193" i="8"/>
  <c r="I193" i="8"/>
  <c r="G193" i="8"/>
  <c r="H193" i="8" s="1"/>
  <c r="K193" i="8" s="1"/>
  <c r="G192" i="8"/>
  <c r="H192" i="8" s="1"/>
  <c r="I191" i="8"/>
  <c r="G191" i="8"/>
  <c r="I190" i="8"/>
  <c r="G190" i="8"/>
  <c r="H190" i="8" s="1"/>
  <c r="K190" i="8" s="1"/>
  <c r="J189" i="8"/>
  <c r="I189" i="8"/>
  <c r="G189" i="8"/>
  <c r="H189" i="8" s="1"/>
  <c r="K189" i="8" s="1"/>
  <c r="J188" i="8"/>
  <c r="I188" i="8"/>
  <c r="G188" i="8"/>
  <c r="H188" i="8" s="1"/>
  <c r="K188" i="8" s="1"/>
  <c r="I187" i="8"/>
  <c r="G187" i="8"/>
  <c r="J187" i="8" s="1"/>
  <c r="I186" i="8"/>
  <c r="G186" i="8"/>
  <c r="H186" i="8" s="1"/>
  <c r="K186" i="8" s="1"/>
  <c r="J185" i="8"/>
  <c r="I185" i="8"/>
  <c r="I177" i="8" s="1"/>
  <c r="G185" i="8"/>
  <c r="H185" i="8" s="1"/>
  <c r="K185" i="8" s="1"/>
  <c r="K184" i="8"/>
  <c r="I184" i="8"/>
  <c r="G184" i="8"/>
  <c r="H184" i="8" s="1"/>
  <c r="I183" i="8"/>
  <c r="G183" i="8"/>
  <c r="J183" i="8" s="1"/>
  <c r="I182" i="8"/>
  <c r="G182" i="8"/>
  <c r="J182" i="8" s="1"/>
  <c r="I181" i="8"/>
  <c r="G181" i="8"/>
  <c r="I180" i="8"/>
  <c r="G180" i="8"/>
  <c r="I179" i="8"/>
  <c r="G179" i="8"/>
  <c r="I178" i="8"/>
  <c r="G178" i="8"/>
  <c r="H178" i="8" s="1"/>
  <c r="K178" i="8" s="1"/>
  <c r="G177" i="8"/>
  <c r="H177" i="8" s="1"/>
  <c r="I176" i="8"/>
  <c r="G176" i="8"/>
  <c r="I175" i="8"/>
  <c r="G175" i="8"/>
  <c r="J175" i="8" s="1"/>
  <c r="I174" i="8"/>
  <c r="H174" i="8"/>
  <c r="K174" i="8" s="1"/>
  <c r="G174" i="8"/>
  <c r="J174" i="8" s="1"/>
  <c r="I173" i="8"/>
  <c r="G173" i="8"/>
  <c r="J172" i="8"/>
  <c r="I172" i="8"/>
  <c r="G172" i="8"/>
  <c r="H172" i="8" s="1"/>
  <c r="K172" i="8" s="1"/>
  <c r="I171" i="8"/>
  <c r="G171" i="8"/>
  <c r="J171" i="8" s="1"/>
  <c r="I170" i="8"/>
  <c r="G170" i="8"/>
  <c r="J170" i="8" s="1"/>
  <c r="I169" i="8"/>
  <c r="G169" i="8"/>
  <c r="K168" i="8"/>
  <c r="I168" i="8"/>
  <c r="G168" i="8"/>
  <c r="H168" i="8" s="1"/>
  <c r="I167" i="8"/>
  <c r="H167" i="8"/>
  <c r="K167" i="8" s="1"/>
  <c r="G167" i="8"/>
  <c r="J167" i="8" s="1"/>
  <c r="I166" i="8"/>
  <c r="H166" i="8"/>
  <c r="K166" i="8" s="1"/>
  <c r="G166" i="8"/>
  <c r="J166" i="8" s="1"/>
  <c r="I165" i="8"/>
  <c r="G165" i="8"/>
  <c r="I164" i="8"/>
  <c r="G164" i="8"/>
  <c r="I163" i="8"/>
  <c r="G163" i="8"/>
  <c r="I162" i="8"/>
  <c r="G162" i="8"/>
  <c r="J162" i="8" s="1"/>
  <c r="I161" i="8"/>
  <c r="G161" i="8"/>
  <c r="K160" i="8"/>
  <c r="I160" i="8"/>
  <c r="G160" i="8"/>
  <c r="H160" i="8" s="1"/>
  <c r="K159" i="8"/>
  <c r="I159" i="8"/>
  <c r="H159" i="8"/>
  <c r="G159" i="8"/>
  <c r="J159" i="8" s="1"/>
  <c r="J158" i="8"/>
  <c r="I158" i="8"/>
  <c r="H158" i="8"/>
  <c r="K158" i="8" s="1"/>
  <c r="G158" i="8"/>
  <c r="J157" i="8"/>
  <c r="J155" i="8" s="1"/>
  <c r="I157" i="8"/>
  <c r="G157" i="8"/>
  <c r="H157" i="8" s="1"/>
  <c r="K157" i="8" s="1"/>
  <c r="K155" i="8" s="1"/>
  <c r="I154" i="8"/>
  <c r="H154" i="8"/>
  <c r="K154" i="8" s="1"/>
  <c r="G154" i="8"/>
  <c r="J154" i="8" s="1"/>
  <c r="I153" i="8"/>
  <c r="G153" i="8"/>
  <c r="I152" i="8"/>
  <c r="G152" i="8"/>
  <c r="H152" i="8" s="1"/>
  <c r="K152" i="8" s="1"/>
  <c r="I151" i="8"/>
  <c r="H151" i="8"/>
  <c r="K151" i="8" s="1"/>
  <c r="G151" i="8"/>
  <c r="J151" i="8" s="1"/>
  <c r="J150" i="8"/>
  <c r="I150" i="8"/>
  <c r="H150" i="8"/>
  <c r="K150" i="8" s="1"/>
  <c r="G150" i="8"/>
  <c r="J149" i="8"/>
  <c r="I149" i="8"/>
  <c r="G149" i="8"/>
  <c r="H149" i="8" s="1"/>
  <c r="K149" i="8" s="1"/>
  <c r="I148" i="8"/>
  <c r="G148" i="8"/>
  <c r="I147" i="8"/>
  <c r="G147" i="8"/>
  <c r="I146" i="8"/>
  <c r="H146" i="8"/>
  <c r="K146" i="8" s="1"/>
  <c r="G146" i="8"/>
  <c r="J146" i="8" s="1"/>
  <c r="I145" i="8"/>
  <c r="G145" i="8"/>
  <c r="I144" i="8"/>
  <c r="G144" i="8"/>
  <c r="G143" i="8"/>
  <c r="H143" i="8" s="1"/>
  <c r="J142" i="8"/>
  <c r="I142" i="8"/>
  <c r="H142" i="8"/>
  <c r="K142" i="8" s="1"/>
  <c r="G142" i="8"/>
  <c r="J141" i="8"/>
  <c r="I141" i="8"/>
  <c r="G141" i="8"/>
  <c r="H141" i="8" s="1"/>
  <c r="K141" i="8" s="1"/>
  <c r="I140" i="8"/>
  <c r="G140" i="8"/>
  <c r="H140" i="8" s="1"/>
  <c r="K140" i="8" s="1"/>
  <c r="I139" i="8"/>
  <c r="G139" i="8"/>
  <c r="J138" i="8"/>
  <c r="I138" i="8"/>
  <c r="G138" i="8"/>
  <c r="H138" i="8" s="1"/>
  <c r="K138" i="8" s="1"/>
  <c r="J137" i="8"/>
  <c r="I137" i="8"/>
  <c r="G137" i="8"/>
  <c r="H137" i="8" s="1"/>
  <c r="K137" i="8" s="1"/>
  <c r="I136" i="8"/>
  <c r="G136" i="8"/>
  <c r="H135" i="8"/>
  <c r="G135" i="8"/>
  <c r="J134" i="8"/>
  <c r="I134" i="8"/>
  <c r="H134" i="8"/>
  <c r="K134" i="8" s="1"/>
  <c r="G134" i="8"/>
  <c r="J133" i="8"/>
  <c r="I133" i="8"/>
  <c r="I130" i="8" s="1"/>
  <c r="G133" i="8"/>
  <c r="H133" i="8" s="1"/>
  <c r="K133" i="8" s="1"/>
  <c r="I132" i="8"/>
  <c r="G132" i="8"/>
  <c r="I131" i="8"/>
  <c r="G131" i="8"/>
  <c r="J131" i="8" s="1"/>
  <c r="G130" i="8"/>
  <c r="H130" i="8" s="1"/>
  <c r="I129" i="8"/>
  <c r="G129" i="8"/>
  <c r="I128" i="8"/>
  <c r="G128" i="8"/>
  <c r="I127" i="8"/>
  <c r="G127" i="8"/>
  <c r="I126" i="8"/>
  <c r="G126" i="8"/>
  <c r="H126" i="8" s="1"/>
  <c r="K126" i="8" s="1"/>
  <c r="J125" i="8"/>
  <c r="I125" i="8"/>
  <c r="G125" i="8"/>
  <c r="H125" i="8" s="1"/>
  <c r="K125" i="8" s="1"/>
  <c r="I124" i="8"/>
  <c r="G124" i="8"/>
  <c r="I123" i="8"/>
  <c r="G123" i="8"/>
  <c r="J122" i="8"/>
  <c r="I122" i="8"/>
  <c r="H122" i="8"/>
  <c r="K122" i="8" s="1"/>
  <c r="G122" i="8"/>
  <c r="I121" i="8"/>
  <c r="G121" i="8"/>
  <c r="I120" i="8"/>
  <c r="G120" i="8"/>
  <c r="J120" i="8" s="1"/>
  <c r="I119" i="8"/>
  <c r="G119" i="8"/>
  <c r="I118" i="8"/>
  <c r="G118" i="8"/>
  <c r="H118" i="8" s="1"/>
  <c r="K118" i="8" s="1"/>
  <c r="I117" i="8"/>
  <c r="G117" i="8"/>
  <c r="H117" i="8" s="1"/>
  <c r="K117" i="8" s="1"/>
  <c r="I116" i="8"/>
  <c r="H116" i="8"/>
  <c r="K116" i="8" s="1"/>
  <c r="G116" i="8"/>
  <c r="J116" i="8" s="1"/>
  <c r="I115" i="8"/>
  <c r="G115" i="8"/>
  <c r="J114" i="8"/>
  <c r="I114" i="8"/>
  <c r="G114" i="8"/>
  <c r="H114" i="8" s="1"/>
  <c r="K114" i="8" s="1"/>
  <c r="I113" i="8"/>
  <c r="G113" i="8"/>
  <c r="H113" i="8" s="1"/>
  <c r="K113" i="8" s="1"/>
  <c r="I112" i="8"/>
  <c r="H112" i="8"/>
  <c r="K112" i="8" s="1"/>
  <c r="G112" i="8"/>
  <c r="J112" i="8" s="1"/>
  <c r="I111" i="8"/>
  <c r="G111" i="8"/>
  <c r="I110" i="8"/>
  <c r="G110" i="8"/>
  <c r="H110" i="8" s="1"/>
  <c r="K110" i="8" s="1"/>
  <c r="I109" i="8"/>
  <c r="I108" i="8" s="1"/>
  <c r="G109" i="8"/>
  <c r="H109" i="8" s="1"/>
  <c r="K109" i="8" s="1"/>
  <c r="G108" i="8"/>
  <c r="H108" i="8" s="1"/>
  <c r="I107" i="8"/>
  <c r="I106" i="8" s="1"/>
  <c r="G107" i="8"/>
  <c r="H106" i="8"/>
  <c r="G106" i="8"/>
  <c r="J104" i="8"/>
  <c r="I104" i="8"/>
  <c r="G104" i="8"/>
  <c r="H104" i="8" s="1"/>
  <c r="K104" i="8" s="1"/>
  <c r="I103" i="8"/>
  <c r="I101" i="8" s="1"/>
  <c r="G103" i="8"/>
  <c r="H103" i="8" s="1"/>
  <c r="K103" i="8" s="1"/>
  <c r="I102" i="8"/>
  <c r="H102" i="8"/>
  <c r="K102" i="8" s="1"/>
  <c r="K101" i="8" s="1"/>
  <c r="G102" i="8"/>
  <c r="J102" i="8" s="1"/>
  <c r="G101" i="8"/>
  <c r="H101" i="8" s="1"/>
  <c r="J100" i="8"/>
  <c r="I100" i="8"/>
  <c r="H100" i="8"/>
  <c r="K100" i="8" s="1"/>
  <c r="G100" i="8"/>
  <c r="I99" i="8"/>
  <c r="G99" i="8"/>
  <c r="H99" i="8" s="1"/>
  <c r="K99" i="8" s="1"/>
  <c r="I98" i="8"/>
  <c r="H98" i="8"/>
  <c r="K98" i="8" s="1"/>
  <c r="G98" i="8"/>
  <c r="J98" i="8" s="1"/>
  <c r="I97" i="8"/>
  <c r="G97" i="8"/>
  <c r="H96" i="8"/>
  <c r="G96" i="8"/>
  <c r="I95" i="8"/>
  <c r="G95" i="8"/>
  <c r="J94" i="8"/>
  <c r="I94" i="8"/>
  <c r="G94" i="8"/>
  <c r="H94" i="8" s="1"/>
  <c r="K94" i="8" s="1"/>
  <c r="I93" i="8"/>
  <c r="G93" i="8"/>
  <c r="I92" i="8"/>
  <c r="G92" i="8"/>
  <c r="J92" i="8" s="1"/>
  <c r="I91" i="8"/>
  <c r="G91" i="8"/>
  <c r="J90" i="8"/>
  <c r="I90" i="8"/>
  <c r="G90" i="8"/>
  <c r="H90" i="8" s="1"/>
  <c r="K90" i="8" s="1"/>
  <c r="I89" i="8"/>
  <c r="I87" i="8" s="1"/>
  <c r="G89" i="8"/>
  <c r="I88" i="8"/>
  <c r="H88" i="8"/>
  <c r="K88" i="8" s="1"/>
  <c r="G88" i="8"/>
  <c r="J88" i="8" s="1"/>
  <c r="G87" i="8"/>
  <c r="H87" i="8" s="1"/>
  <c r="I85" i="8"/>
  <c r="I84" i="8" s="1"/>
  <c r="G85" i="8"/>
  <c r="H85" i="8" s="1"/>
  <c r="H84" i="8"/>
  <c r="G84" i="8"/>
  <c r="I83" i="8"/>
  <c r="G83" i="8"/>
  <c r="I82" i="8"/>
  <c r="G82" i="8"/>
  <c r="H82" i="8" s="1"/>
  <c r="K82" i="8" s="1"/>
  <c r="I81" i="8"/>
  <c r="G81" i="8"/>
  <c r="J80" i="8"/>
  <c r="I80" i="8"/>
  <c r="H80" i="8"/>
  <c r="K80" i="8" s="1"/>
  <c r="G80" i="8"/>
  <c r="I79" i="8"/>
  <c r="G79" i="8"/>
  <c r="J78" i="8"/>
  <c r="I78" i="8"/>
  <c r="G78" i="8"/>
  <c r="H78" i="8" s="1"/>
  <c r="K78" i="8" s="1"/>
  <c r="I77" i="8"/>
  <c r="G77" i="8"/>
  <c r="H77" i="8" s="1"/>
  <c r="J76" i="8"/>
  <c r="I76" i="8"/>
  <c r="H76" i="8"/>
  <c r="K76" i="8" s="1"/>
  <c r="G76" i="8"/>
  <c r="I75" i="8"/>
  <c r="G75" i="8"/>
  <c r="J74" i="8"/>
  <c r="I74" i="8"/>
  <c r="G74" i="8"/>
  <c r="H74" i="8" s="1"/>
  <c r="K74" i="8" s="1"/>
  <c r="I73" i="8"/>
  <c r="G73" i="8"/>
  <c r="J72" i="8"/>
  <c r="I72" i="8"/>
  <c r="H72" i="8"/>
  <c r="K72" i="8" s="1"/>
  <c r="G72" i="8"/>
  <c r="I71" i="8"/>
  <c r="G71" i="8"/>
  <c r="I70" i="8"/>
  <c r="G70" i="8"/>
  <c r="H70" i="8" s="1"/>
  <c r="K70" i="8" s="1"/>
  <c r="I69" i="8"/>
  <c r="I68" i="8" s="1"/>
  <c r="G69" i="8"/>
  <c r="G68" i="8"/>
  <c r="H68" i="8" s="1"/>
  <c r="I67" i="8"/>
  <c r="G67" i="8"/>
  <c r="J66" i="8"/>
  <c r="I66" i="8"/>
  <c r="H66" i="8"/>
  <c r="K66" i="8" s="1"/>
  <c r="G66" i="8"/>
  <c r="I65" i="8"/>
  <c r="G65" i="8"/>
  <c r="J64" i="8"/>
  <c r="I64" i="8"/>
  <c r="G64" i="8"/>
  <c r="H64" i="8" s="1"/>
  <c r="K64" i="8" s="1"/>
  <c r="I63" i="8"/>
  <c r="G63" i="8"/>
  <c r="J62" i="8"/>
  <c r="I62" i="8"/>
  <c r="H62" i="8"/>
  <c r="K62" i="8" s="1"/>
  <c r="G62" i="8"/>
  <c r="I61" i="8"/>
  <c r="I57" i="8" s="1"/>
  <c r="I56" i="8" s="1"/>
  <c r="G61" i="8"/>
  <c r="J60" i="8"/>
  <c r="I60" i="8"/>
  <c r="G60" i="8"/>
  <c r="H60" i="8" s="1"/>
  <c r="K60" i="8" s="1"/>
  <c r="I59" i="8"/>
  <c r="G59" i="8"/>
  <c r="J58" i="8"/>
  <c r="I58" i="8"/>
  <c r="H58" i="8"/>
  <c r="K58" i="8" s="1"/>
  <c r="G58" i="8"/>
  <c r="G57" i="8"/>
  <c r="H57" i="8" s="1"/>
  <c r="I55" i="8"/>
  <c r="G55" i="8"/>
  <c r="I54" i="8"/>
  <c r="H54" i="8"/>
  <c r="K54" i="8" s="1"/>
  <c r="G54" i="8"/>
  <c r="J54" i="8" s="1"/>
  <c r="I53" i="8"/>
  <c r="I52" i="8" s="1"/>
  <c r="G53" i="8"/>
  <c r="I51" i="8"/>
  <c r="G51" i="8"/>
  <c r="J51" i="8" s="1"/>
  <c r="J50" i="8" s="1"/>
  <c r="I50" i="8"/>
  <c r="G50" i="8"/>
  <c r="H50" i="8" s="1"/>
  <c r="J49" i="8"/>
  <c r="I49" i="8"/>
  <c r="I48" i="8" s="1"/>
  <c r="G49" i="8"/>
  <c r="H49" i="8" s="1"/>
  <c r="K49" i="8" s="1"/>
  <c r="J47" i="8"/>
  <c r="I47" i="8"/>
  <c r="G47" i="8"/>
  <c r="H47" i="8" s="1"/>
  <c r="K47" i="8" s="1"/>
  <c r="I46" i="8"/>
  <c r="G46" i="8"/>
  <c r="I45" i="8"/>
  <c r="G45" i="8"/>
  <c r="J45" i="8" s="1"/>
  <c r="I44" i="8"/>
  <c r="H44" i="8"/>
  <c r="K44" i="8" s="1"/>
  <c r="G44" i="8"/>
  <c r="J44" i="8" s="1"/>
  <c r="I43" i="8"/>
  <c r="G43" i="8"/>
  <c r="I42" i="8"/>
  <c r="G42" i="8"/>
  <c r="I41" i="8"/>
  <c r="G41" i="8"/>
  <c r="J41" i="8" s="1"/>
  <c r="I40" i="8"/>
  <c r="H40" i="8"/>
  <c r="K40" i="8" s="1"/>
  <c r="G40" i="8"/>
  <c r="J40" i="8" s="1"/>
  <c r="I39" i="8"/>
  <c r="I38" i="8"/>
  <c r="H38" i="8"/>
  <c r="K38" i="8" s="1"/>
  <c r="G38" i="8"/>
  <c r="J38" i="8" s="1"/>
  <c r="I37" i="8"/>
  <c r="G37" i="8"/>
  <c r="J37" i="8" s="1"/>
  <c r="I36" i="8"/>
  <c r="G36" i="8"/>
  <c r="I35" i="8"/>
  <c r="G35" i="8"/>
  <c r="J35" i="8" s="1"/>
  <c r="I34" i="8"/>
  <c r="G34" i="8"/>
  <c r="J34" i="8" s="1"/>
  <c r="I33" i="8"/>
  <c r="I32" i="8" s="1"/>
  <c r="G33" i="8"/>
  <c r="H33" i="8" s="1"/>
  <c r="C33" i="8"/>
  <c r="I31" i="8"/>
  <c r="G31" i="8"/>
  <c r="I30" i="8"/>
  <c r="G30" i="8"/>
  <c r="J30" i="8" s="1"/>
  <c r="I29" i="8"/>
  <c r="H29" i="8"/>
  <c r="K29" i="8" s="1"/>
  <c r="G29" i="8"/>
  <c r="J29" i="8" s="1"/>
  <c r="I28" i="8"/>
  <c r="I25" i="8" s="1"/>
  <c r="G28" i="8"/>
  <c r="J27" i="8"/>
  <c r="I27" i="8"/>
  <c r="G27" i="8"/>
  <c r="H27" i="8" s="1"/>
  <c r="K27" i="8" s="1"/>
  <c r="I26" i="8"/>
  <c r="G26" i="8"/>
  <c r="J26" i="8" s="1"/>
  <c r="C25" i="8"/>
  <c r="I24" i="8"/>
  <c r="G24" i="8"/>
  <c r="J24" i="8" s="1"/>
  <c r="I23" i="8"/>
  <c r="I20" i="8" s="1"/>
  <c r="G23" i="8"/>
  <c r="J22" i="8"/>
  <c r="I22" i="8"/>
  <c r="G22" i="8"/>
  <c r="H22" i="8" s="1"/>
  <c r="K22" i="8" s="1"/>
  <c r="I21" i="8"/>
  <c r="G21" i="8"/>
  <c r="J21" i="8" s="1"/>
  <c r="C20" i="8"/>
  <c r="I19" i="8"/>
  <c r="G19" i="8"/>
  <c r="J19" i="8" s="1"/>
  <c r="I18" i="8"/>
  <c r="G18" i="8"/>
  <c r="J17" i="8"/>
  <c r="I17" i="8"/>
  <c r="G17" i="8"/>
  <c r="H17" i="8" s="1"/>
  <c r="K17" i="8" s="1"/>
  <c r="I16" i="8"/>
  <c r="G16" i="8"/>
  <c r="J16" i="8" s="1"/>
  <c r="I15" i="8"/>
  <c r="G15" i="8"/>
  <c r="J14" i="8"/>
  <c r="I14" i="8"/>
  <c r="I11" i="8" s="1"/>
  <c r="G14" i="8"/>
  <c r="H14" i="8" s="1"/>
  <c r="K14" i="8" s="1"/>
  <c r="J13" i="8"/>
  <c r="I13" i="8"/>
  <c r="G13" i="8"/>
  <c r="H13" i="8" s="1"/>
  <c r="K13" i="8" s="1"/>
  <c r="I12" i="8"/>
  <c r="G12" i="8"/>
  <c r="J12" i="8" s="1"/>
  <c r="C11" i="8"/>
  <c r="L64" i="7"/>
  <c r="K64" i="7"/>
  <c r="K63" i="7" s="1"/>
  <c r="K51" i="7"/>
  <c r="N43" i="7"/>
  <c r="M43" i="7"/>
  <c r="L43" i="7"/>
  <c r="M42" i="7"/>
  <c r="L42" i="7"/>
  <c r="K42" i="7"/>
  <c r="M40" i="7"/>
  <c r="L40" i="7"/>
  <c r="B18" i="7"/>
  <c r="B13" i="7"/>
  <c r="I228" i="6"/>
  <c r="G228" i="6"/>
  <c r="I227" i="6"/>
  <c r="G227" i="6"/>
  <c r="J227" i="6" s="1"/>
  <c r="I226" i="6"/>
  <c r="G226" i="6"/>
  <c r="I225" i="6"/>
  <c r="G225" i="6"/>
  <c r="I224" i="6"/>
  <c r="G224" i="6"/>
  <c r="I223" i="6"/>
  <c r="I222" i="6"/>
  <c r="G222" i="6"/>
  <c r="J222" i="6" s="1"/>
  <c r="I221" i="6"/>
  <c r="G221" i="6"/>
  <c r="H221" i="6" s="1"/>
  <c r="K221" i="6" s="1"/>
  <c r="J220" i="6"/>
  <c r="I220" i="6"/>
  <c r="G220" i="6"/>
  <c r="H220" i="6" s="1"/>
  <c r="K220" i="6" s="1"/>
  <c r="I219" i="6"/>
  <c r="G219" i="6"/>
  <c r="I218" i="6"/>
  <c r="G218" i="6"/>
  <c r="I217" i="6"/>
  <c r="I216" i="6" s="1"/>
  <c r="G217" i="6"/>
  <c r="H217" i="6" s="1"/>
  <c r="K217" i="6" s="1"/>
  <c r="I215" i="6"/>
  <c r="G215" i="6"/>
  <c r="H215" i="6" s="1"/>
  <c r="K215" i="6" s="1"/>
  <c r="I214" i="6"/>
  <c r="G214" i="6"/>
  <c r="I213" i="6"/>
  <c r="G213" i="6"/>
  <c r="I211" i="6"/>
  <c r="G211" i="6"/>
  <c r="I210" i="6"/>
  <c r="G210" i="6"/>
  <c r="J210" i="6" s="1"/>
  <c r="I209" i="6"/>
  <c r="G209" i="6"/>
  <c r="H209" i="6" s="1"/>
  <c r="K209" i="6" s="1"/>
  <c r="J208" i="6"/>
  <c r="I208" i="6"/>
  <c r="G208" i="6"/>
  <c r="H208" i="6" s="1"/>
  <c r="K208" i="6" s="1"/>
  <c r="I207" i="6"/>
  <c r="I206" i="6" s="1"/>
  <c r="G207" i="6"/>
  <c r="G206" i="6"/>
  <c r="H206" i="6" s="1"/>
  <c r="I205" i="6"/>
  <c r="I201" i="6" s="1"/>
  <c r="G205" i="6"/>
  <c r="H205" i="6" s="1"/>
  <c r="K205" i="6" s="1"/>
  <c r="I204" i="6"/>
  <c r="G204" i="6"/>
  <c r="I203" i="6"/>
  <c r="G203" i="6"/>
  <c r="I202" i="6"/>
  <c r="G202" i="6"/>
  <c r="G201" i="6"/>
  <c r="H201" i="6" s="1"/>
  <c r="I200" i="6"/>
  <c r="H200" i="6"/>
  <c r="K200" i="6" s="1"/>
  <c r="G200" i="6"/>
  <c r="J200" i="6" s="1"/>
  <c r="I199" i="6"/>
  <c r="G199" i="6"/>
  <c r="I198" i="6"/>
  <c r="H198" i="6"/>
  <c r="K198" i="6" s="1"/>
  <c r="G198" i="6"/>
  <c r="J198" i="6" s="1"/>
  <c r="I197" i="6"/>
  <c r="G197" i="6"/>
  <c r="H197" i="6" s="1"/>
  <c r="K197" i="6" s="1"/>
  <c r="I196" i="6"/>
  <c r="G196" i="6"/>
  <c r="I195" i="6"/>
  <c r="G195" i="6"/>
  <c r="I194" i="6"/>
  <c r="G194" i="6"/>
  <c r="H194" i="6" s="1"/>
  <c r="K194" i="6" s="1"/>
  <c r="I193" i="6"/>
  <c r="G193" i="6"/>
  <c r="H193" i="6" s="1"/>
  <c r="K193" i="6" s="1"/>
  <c r="G192" i="6"/>
  <c r="H192" i="6" s="1"/>
  <c r="I191" i="6"/>
  <c r="G191" i="6"/>
  <c r="I190" i="6"/>
  <c r="G190" i="6"/>
  <c r="I189" i="6"/>
  <c r="G189" i="6"/>
  <c r="H189" i="6" s="1"/>
  <c r="K189" i="6" s="1"/>
  <c r="J188" i="6"/>
  <c r="I188" i="6"/>
  <c r="H188" i="6"/>
  <c r="K188" i="6" s="1"/>
  <c r="G188" i="6"/>
  <c r="I187" i="6"/>
  <c r="G187" i="6"/>
  <c r="I186" i="6"/>
  <c r="G186" i="6"/>
  <c r="I185" i="6"/>
  <c r="G185" i="6"/>
  <c r="H185" i="6" s="1"/>
  <c r="K185" i="6" s="1"/>
  <c r="J184" i="6"/>
  <c r="I184" i="6"/>
  <c r="G184" i="6"/>
  <c r="H184" i="6" s="1"/>
  <c r="K184" i="6" s="1"/>
  <c r="I183" i="6"/>
  <c r="G183" i="6"/>
  <c r="I182" i="6"/>
  <c r="G182" i="6"/>
  <c r="I181" i="6"/>
  <c r="G181" i="6"/>
  <c r="H181" i="6" s="1"/>
  <c r="K181" i="6" s="1"/>
  <c r="I180" i="6"/>
  <c r="G180" i="6"/>
  <c r="I179" i="6"/>
  <c r="G179" i="6"/>
  <c r="I178" i="6"/>
  <c r="G178" i="6"/>
  <c r="I177" i="6"/>
  <c r="G177" i="6"/>
  <c r="H177" i="6" s="1"/>
  <c r="J176" i="6"/>
  <c r="I176" i="6"/>
  <c r="G176" i="6"/>
  <c r="H176" i="6" s="1"/>
  <c r="K176" i="6" s="1"/>
  <c r="I175" i="6"/>
  <c r="G175" i="6"/>
  <c r="I174" i="6"/>
  <c r="G174" i="6"/>
  <c r="I173" i="6"/>
  <c r="G173" i="6"/>
  <c r="H173" i="6" s="1"/>
  <c r="K173" i="6" s="1"/>
  <c r="J172" i="6"/>
  <c r="I172" i="6"/>
  <c r="G172" i="6"/>
  <c r="H172" i="6" s="1"/>
  <c r="K172" i="6" s="1"/>
  <c r="I171" i="6"/>
  <c r="G171" i="6"/>
  <c r="I170" i="6"/>
  <c r="G170" i="6"/>
  <c r="I169" i="6"/>
  <c r="G169" i="6"/>
  <c r="H169" i="6" s="1"/>
  <c r="K169" i="6" s="1"/>
  <c r="I168" i="6"/>
  <c r="G168" i="6"/>
  <c r="I167" i="6"/>
  <c r="G167" i="6"/>
  <c r="I166" i="6"/>
  <c r="G166" i="6"/>
  <c r="I165" i="6"/>
  <c r="G165" i="6"/>
  <c r="H165" i="6" s="1"/>
  <c r="K165" i="6" s="1"/>
  <c r="I164" i="6"/>
  <c r="G164" i="6"/>
  <c r="I163" i="6"/>
  <c r="G163" i="6"/>
  <c r="I162" i="6"/>
  <c r="H162" i="6"/>
  <c r="K162" i="6" s="1"/>
  <c r="G162" i="6"/>
  <c r="J162" i="6" s="1"/>
  <c r="I161" i="6"/>
  <c r="G161" i="6"/>
  <c r="H161" i="6" s="1"/>
  <c r="K161" i="6" s="1"/>
  <c r="J160" i="6"/>
  <c r="I160" i="6"/>
  <c r="G160" i="6"/>
  <c r="H160" i="6" s="1"/>
  <c r="K160" i="6" s="1"/>
  <c r="I159" i="6"/>
  <c r="G159" i="6"/>
  <c r="I158" i="6"/>
  <c r="G158" i="6"/>
  <c r="J158" i="6" s="1"/>
  <c r="I157" i="6"/>
  <c r="G157" i="6"/>
  <c r="H157" i="6" s="1"/>
  <c r="K157" i="6" s="1"/>
  <c r="I154" i="6"/>
  <c r="G154" i="6"/>
  <c r="I153" i="6"/>
  <c r="G153" i="6"/>
  <c r="H153" i="6" s="1"/>
  <c r="K153" i="6" s="1"/>
  <c r="I152" i="6"/>
  <c r="G152" i="6"/>
  <c r="J152" i="6" s="1"/>
  <c r="I151" i="6"/>
  <c r="G151" i="6"/>
  <c r="J150" i="6"/>
  <c r="I150" i="6"/>
  <c r="G150" i="6"/>
  <c r="H150" i="6" s="1"/>
  <c r="K150" i="6" s="1"/>
  <c r="I149" i="6"/>
  <c r="G149" i="6"/>
  <c r="H149" i="6" s="1"/>
  <c r="K149" i="6" s="1"/>
  <c r="I148" i="6"/>
  <c r="G148" i="6"/>
  <c r="J148" i="6" s="1"/>
  <c r="I147" i="6"/>
  <c r="G147" i="6"/>
  <c r="J146" i="6"/>
  <c r="I146" i="6"/>
  <c r="G146" i="6"/>
  <c r="H146" i="6" s="1"/>
  <c r="K146" i="6" s="1"/>
  <c r="I145" i="6"/>
  <c r="I143" i="6" s="1"/>
  <c r="G145" i="6"/>
  <c r="H145" i="6" s="1"/>
  <c r="K145" i="6" s="1"/>
  <c r="I144" i="6"/>
  <c r="G144" i="6"/>
  <c r="G143" i="6"/>
  <c r="H143" i="6" s="1"/>
  <c r="I142" i="6"/>
  <c r="G142" i="6"/>
  <c r="J142" i="6" s="1"/>
  <c r="I141" i="6"/>
  <c r="G141" i="6"/>
  <c r="H141" i="6" s="1"/>
  <c r="K141" i="6" s="1"/>
  <c r="I140" i="6"/>
  <c r="G140" i="6"/>
  <c r="H140" i="6" s="1"/>
  <c r="K140" i="6" s="1"/>
  <c r="I139" i="6"/>
  <c r="G139" i="6"/>
  <c r="J138" i="6"/>
  <c r="I138" i="6"/>
  <c r="G138" i="6"/>
  <c r="H138" i="6" s="1"/>
  <c r="K138" i="6" s="1"/>
  <c r="I137" i="6"/>
  <c r="I135" i="6" s="1"/>
  <c r="G137" i="6"/>
  <c r="H137" i="6" s="1"/>
  <c r="K137" i="6" s="1"/>
  <c r="I136" i="6"/>
  <c r="G136" i="6"/>
  <c r="G135" i="6"/>
  <c r="H135" i="6" s="1"/>
  <c r="I134" i="6"/>
  <c r="G134" i="6"/>
  <c r="I133" i="6"/>
  <c r="G133" i="6"/>
  <c r="H133" i="6" s="1"/>
  <c r="K133" i="6" s="1"/>
  <c r="I132" i="6"/>
  <c r="H132" i="6"/>
  <c r="K132" i="6" s="1"/>
  <c r="G132" i="6"/>
  <c r="J132" i="6" s="1"/>
  <c r="I131" i="6"/>
  <c r="G131" i="6"/>
  <c r="H130" i="6"/>
  <c r="G130" i="6"/>
  <c r="I129" i="6"/>
  <c r="G129" i="6"/>
  <c r="H129" i="6" s="1"/>
  <c r="K129" i="6" s="1"/>
  <c r="I128" i="6"/>
  <c r="G128" i="6"/>
  <c r="H128" i="6" s="1"/>
  <c r="K128" i="6" s="1"/>
  <c r="I127" i="6"/>
  <c r="G127" i="6"/>
  <c r="J126" i="6"/>
  <c r="I126" i="6"/>
  <c r="G126" i="6"/>
  <c r="H126" i="6" s="1"/>
  <c r="K126" i="6" s="1"/>
  <c r="I125" i="6"/>
  <c r="G125" i="6"/>
  <c r="H125" i="6" s="1"/>
  <c r="K125" i="6" s="1"/>
  <c r="I124" i="6"/>
  <c r="G124" i="6"/>
  <c r="I123" i="6"/>
  <c r="G123" i="6"/>
  <c r="J122" i="6"/>
  <c r="I122" i="6"/>
  <c r="H122" i="6"/>
  <c r="K122" i="6" s="1"/>
  <c r="G122" i="6"/>
  <c r="I121" i="6"/>
  <c r="G121" i="6"/>
  <c r="J120" i="6"/>
  <c r="I120" i="6"/>
  <c r="G120" i="6"/>
  <c r="H120" i="6" s="1"/>
  <c r="K120" i="6" s="1"/>
  <c r="I119" i="6"/>
  <c r="G119" i="6"/>
  <c r="J119" i="6" s="1"/>
  <c r="I118" i="6"/>
  <c r="G118" i="6"/>
  <c r="I117" i="6"/>
  <c r="G117" i="6"/>
  <c r="I116" i="6"/>
  <c r="G116" i="6"/>
  <c r="I115" i="6"/>
  <c r="G115" i="6"/>
  <c r="J115" i="6" s="1"/>
  <c r="I114" i="6"/>
  <c r="G114" i="6"/>
  <c r="I113" i="6"/>
  <c r="G113" i="6"/>
  <c r="I112" i="6"/>
  <c r="G112" i="6"/>
  <c r="H112" i="6" s="1"/>
  <c r="K112" i="6" s="1"/>
  <c r="I111" i="6"/>
  <c r="G111" i="6"/>
  <c r="J111" i="6" s="1"/>
  <c r="I110" i="6"/>
  <c r="G110" i="6"/>
  <c r="J110" i="6" s="1"/>
  <c r="I109" i="6"/>
  <c r="G109" i="6"/>
  <c r="G108" i="6"/>
  <c r="H108" i="6" s="1"/>
  <c r="I107" i="6"/>
  <c r="G107" i="6"/>
  <c r="J107" i="6" s="1"/>
  <c r="J106" i="6" s="1"/>
  <c r="I106" i="6"/>
  <c r="G106" i="6"/>
  <c r="H106" i="6" s="1"/>
  <c r="J104" i="6"/>
  <c r="I104" i="6"/>
  <c r="G104" i="6"/>
  <c r="H104" i="6" s="1"/>
  <c r="K104" i="6" s="1"/>
  <c r="I103" i="6"/>
  <c r="I101" i="6" s="1"/>
  <c r="G103" i="6"/>
  <c r="I102" i="6"/>
  <c r="G102" i="6"/>
  <c r="G101" i="6"/>
  <c r="H101" i="6" s="1"/>
  <c r="I100" i="6"/>
  <c r="G100" i="6"/>
  <c r="J100" i="6" s="1"/>
  <c r="I99" i="6"/>
  <c r="I96" i="6" s="1"/>
  <c r="G99" i="6"/>
  <c r="I98" i="6"/>
  <c r="G98" i="6"/>
  <c r="H98" i="6" s="1"/>
  <c r="K98" i="6" s="1"/>
  <c r="I97" i="6"/>
  <c r="G97" i="6"/>
  <c r="J97" i="6" s="1"/>
  <c r="G96" i="6"/>
  <c r="H96" i="6" s="1"/>
  <c r="J95" i="6"/>
  <c r="I95" i="6"/>
  <c r="G95" i="6"/>
  <c r="H95" i="6" s="1"/>
  <c r="K95" i="6" s="1"/>
  <c r="I94" i="6"/>
  <c r="G94" i="6"/>
  <c r="I93" i="6"/>
  <c r="G93" i="6"/>
  <c r="J93" i="6" s="1"/>
  <c r="I92" i="6"/>
  <c r="G92" i="6"/>
  <c r="H92" i="6" s="1"/>
  <c r="K92" i="6" s="1"/>
  <c r="I91" i="6"/>
  <c r="I87" i="6" s="1"/>
  <c r="I86" i="6" s="1"/>
  <c r="G91" i="6"/>
  <c r="I90" i="6"/>
  <c r="G90" i="6"/>
  <c r="I89" i="6"/>
  <c r="G89" i="6"/>
  <c r="J89" i="6" s="1"/>
  <c r="I88" i="6"/>
  <c r="H88" i="6"/>
  <c r="K88" i="6" s="1"/>
  <c r="G88" i="6"/>
  <c r="J88" i="6" s="1"/>
  <c r="G87" i="6"/>
  <c r="H87" i="6" s="1"/>
  <c r="I85" i="6"/>
  <c r="H85" i="6"/>
  <c r="G85" i="6"/>
  <c r="I84" i="6"/>
  <c r="G84" i="6"/>
  <c r="H84" i="6" s="1"/>
  <c r="I83" i="6"/>
  <c r="I77" i="6" s="1"/>
  <c r="G83" i="6"/>
  <c r="I82" i="6"/>
  <c r="G82" i="6"/>
  <c r="H82" i="6" s="1"/>
  <c r="K82" i="6" s="1"/>
  <c r="I81" i="6"/>
  <c r="G81" i="6"/>
  <c r="J81" i="6" s="1"/>
  <c r="I80" i="6"/>
  <c r="H80" i="6"/>
  <c r="K80" i="6" s="1"/>
  <c r="G80" i="6"/>
  <c r="J80" i="6" s="1"/>
  <c r="I79" i="6"/>
  <c r="G79" i="6"/>
  <c r="J78" i="6"/>
  <c r="I78" i="6"/>
  <c r="G78" i="6"/>
  <c r="H78" i="6" s="1"/>
  <c r="K78" i="6" s="1"/>
  <c r="G77" i="6"/>
  <c r="H77" i="6" s="1"/>
  <c r="J76" i="6"/>
  <c r="I76" i="6"/>
  <c r="G76" i="6"/>
  <c r="H76" i="6" s="1"/>
  <c r="K76" i="6" s="1"/>
  <c r="K75" i="6"/>
  <c r="I75" i="6"/>
  <c r="G75" i="6"/>
  <c r="H75" i="6" s="1"/>
  <c r="I74" i="6"/>
  <c r="G74" i="6"/>
  <c r="J74" i="6" s="1"/>
  <c r="I73" i="6"/>
  <c r="G73" i="6"/>
  <c r="J73" i="6" s="1"/>
  <c r="I72" i="6"/>
  <c r="G72" i="6"/>
  <c r="I71" i="6"/>
  <c r="G71" i="6"/>
  <c r="H71" i="6" s="1"/>
  <c r="K71" i="6" s="1"/>
  <c r="I70" i="6"/>
  <c r="H70" i="6"/>
  <c r="K70" i="6" s="1"/>
  <c r="G70" i="6"/>
  <c r="J70" i="6" s="1"/>
  <c r="I69" i="6"/>
  <c r="G69" i="6"/>
  <c r="I68" i="6"/>
  <c r="G68" i="6"/>
  <c r="H68" i="6" s="1"/>
  <c r="K67" i="6"/>
  <c r="J67" i="6"/>
  <c r="I67" i="6"/>
  <c r="G67" i="6"/>
  <c r="H67" i="6" s="1"/>
  <c r="I66" i="6"/>
  <c r="G66" i="6"/>
  <c r="I65" i="6"/>
  <c r="G65" i="6"/>
  <c r="J65" i="6" s="1"/>
  <c r="J64" i="6"/>
  <c r="I64" i="6"/>
  <c r="I57" i="6" s="1"/>
  <c r="I56" i="6" s="1"/>
  <c r="G64" i="6"/>
  <c r="H64" i="6" s="1"/>
  <c r="K64" i="6" s="1"/>
  <c r="I63" i="6"/>
  <c r="G63" i="6"/>
  <c r="J62" i="6"/>
  <c r="I62" i="6"/>
  <c r="G62" i="6"/>
  <c r="H62" i="6" s="1"/>
  <c r="K62" i="6" s="1"/>
  <c r="I61" i="6"/>
  <c r="G61" i="6"/>
  <c r="J61" i="6" s="1"/>
  <c r="I60" i="6"/>
  <c r="G60" i="6"/>
  <c r="J60" i="6" s="1"/>
  <c r="I59" i="6"/>
  <c r="G59" i="6"/>
  <c r="H59" i="6" s="1"/>
  <c r="K59" i="6" s="1"/>
  <c r="I58" i="6"/>
  <c r="G58" i="6"/>
  <c r="J58" i="6" s="1"/>
  <c r="G57" i="6"/>
  <c r="H57" i="6" s="1"/>
  <c r="I55" i="6"/>
  <c r="G55" i="6"/>
  <c r="J55" i="6" s="1"/>
  <c r="I54" i="6"/>
  <c r="G54" i="6"/>
  <c r="J54" i="6" s="1"/>
  <c r="I53" i="6"/>
  <c r="G53" i="6"/>
  <c r="I51" i="6"/>
  <c r="I50" i="6" s="1"/>
  <c r="G51" i="6"/>
  <c r="H51" i="6" s="1"/>
  <c r="K51" i="6" s="1"/>
  <c r="K50" i="6" s="1"/>
  <c r="G50" i="6"/>
  <c r="H50" i="6" s="1"/>
  <c r="I49" i="6"/>
  <c r="G49" i="6"/>
  <c r="J49" i="6" s="1"/>
  <c r="G48" i="6"/>
  <c r="H48" i="6" s="1"/>
  <c r="I47" i="6"/>
  <c r="G47" i="6"/>
  <c r="H47" i="6" s="1"/>
  <c r="K47" i="6" s="1"/>
  <c r="J46" i="6"/>
  <c r="I46" i="6"/>
  <c r="G46" i="6"/>
  <c r="H46" i="6" s="1"/>
  <c r="K46" i="6" s="1"/>
  <c r="I45" i="6"/>
  <c r="G45" i="6"/>
  <c r="J45" i="6" s="1"/>
  <c r="I44" i="6"/>
  <c r="G44" i="6"/>
  <c r="J44" i="6" s="1"/>
  <c r="I43" i="6"/>
  <c r="G43" i="6"/>
  <c r="I42" i="6"/>
  <c r="G42" i="6"/>
  <c r="I41" i="6"/>
  <c r="G41" i="6"/>
  <c r="J41" i="6" s="1"/>
  <c r="I40" i="6"/>
  <c r="I39" i="6" s="1"/>
  <c r="I32" i="6" s="1"/>
  <c r="G40" i="6"/>
  <c r="G39" i="6"/>
  <c r="H39" i="6" s="1"/>
  <c r="I38" i="6"/>
  <c r="G38" i="6"/>
  <c r="I37" i="6"/>
  <c r="G37" i="6"/>
  <c r="J37" i="6" s="1"/>
  <c r="I36" i="6"/>
  <c r="G36" i="6"/>
  <c r="J36" i="6" s="1"/>
  <c r="I35" i="6"/>
  <c r="G35" i="6"/>
  <c r="H35" i="6" s="1"/>
  <c r="K35" i="6" s="1"/>
  <c r="I34" i="6"/>
  <c r="G34" i="6"/>
  <c r="J34" i="6" s="1"/>
  <c r="I33" i="6"/>
  <c r="G33" i="6"/>
  <c r="H33" i="6" s="1"/>
  <c r="C33" i="6"/>
  <c r="I31" i="6"/>
  <c r="G31" i="6"/>
  <c r="J31" i="6" s="1"/>
  <c r="I30" i="6"/>
  <c r="G30" i="6"/>
  <c r="H30" i="6" s="1"/>
  <c r="K30" i="6" s="1"/>
  <c r="I29" i="6"/>
  <c r="G29" i="6"/>
  <c r="J28" i="6"/>
  <c r="I28" i="6"/>
  <c r="I25" i="6" s="1"/>
  <c r="G28" i="6"/>
  <c r="H28" i="6" s="1"/>
  <c r="K28" i="6" s="1"/>
  <c r="I27" i="6"/>
  <c r="G27" i="6"/>
  <c r="I26" i="6"/>
  <c r="G26" i="6"/>
  <c r="J26" i="6" s="1"/>
  <c r="C25" i="6"/>
  <c r="J24" i="6"/>
  <c r="I24" i="6"/>
  <c r="G24" i="6"/>
  <c r="H24" i="6" s="1"/>
  <c r="K24" i="6" s="1"/>
  <c r="J23" i="6"/>
  <c r="I23" i="6"/>
  <c r="I20" i="6" s="1"/>
  <c r="G23" i="6"/>
  <c r="H23" i="6" s="1"/>
  <c r="K23" i="6" s="1"/>
  <c r="I22" i="6"/>
  <c r="G22" i="6"/>
  <c r="I21" i="6"/>
  <c r="G21" i="6"/>
  <c r="J21" i="6" s="1"/>
  <c r="C20" i="6"/>
  <c r="I19" i="6"/>
  <c r="G19" i="6"/>
  <c r="J19" i="6" s="1"/>
  <c r="I18" i="6"/>
  <c r="G18" i="6"/>
  <c r="I17" i="6"/>
  <c r="G17" i="6"/>
  <c r="I16" i="6"/>
  <c r="G16" i="6"/>
  <c r="J16" i="6" s="1"/>
  <c r="I15" i="6"/>
  <c r="G15" i="6"/>
  <c r="J15" i="6" s="1"/>
  <c r="I14" i="6"/>
  <c r="I11" i="6" s="1"/>
  <c r="G14" i="6"/>
  <c r="J13" i="6"/>
  <c r="I13" i="6"/>
  <c r="G13" i="6"/>
  <c r="H13" i="6" s="1"/>
  <c r="K13" i="6" s="1"/>
  <c r="I12" i="6"/>
  <c r="G12" i="6"/>
  <c r="J12" i="6" s="1"/>
  <c r="C11" i="6"/>
  <c r="M42" i="5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G228" i="4"/>
  <c r="J228" i="4" s="1"/>
  <c r="I227" i="4"/>
  <c r="G227" i="4"/>
  <c r="J227" i="4" s="1"/>
  <c r="I226" i="4"/>
  <c r="G226" i="4"/>
  <c r="I225" i="4"/>
  <c r="G225" i="4"/>
  <c r="I224" i="4"/>
  <c r="G224" i="4"/>
  <c r="J224" i="4" s="1"/>
  <c r="I223" i="4"/>
  <c r="I222" i="4"/>
  <c r="G222" i="4"/>
  <c r="J222" i="4" s="1"/>
  <c r="I221" i="4"/>
  <c r="G221" i="4"/>
  <c r="H221" i="4" s="1"/>
  <c r="K221" i="4" s="1"/>
  <c r="I220" i="4"/>
  <c r="G220" i="4"/>
  <c r="I219" i="4"/>
  <c r="G219" i="4"/>
  <c r="I218" i="4"/>
  <c r="G218" i="4"/>
  <c r="J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I211" i="4"/>
  <c r="G211" i="4"/>
  <c r="J210" i="4"/>
  <c r="I210" i="4"/>
  <c r="G210" i="4"/>
  <c r="H210" i="4" s="1"/>
  <c r="K210" i="4" s="1"/>
  <c r="I209" i="4"/>
  <c r="I206" i="4" s="1"/>
  <c r="G209" i="4"/>
  <c r="I208" i="4"/>
  <c r="G208" i="4"/>
  <c r="I207" i="4"/>
  <c r="G207" i="4"/>
  <c r="I205" i="4"/>
  <c r="G205" i="4"/>
  <c r="I204" i="4"/>
  <c r="H204" i="4"/>
  <c r="K204" i="4" s="1"/>
  <c r="G204" i="4"/>
  <c r="J204" i="4" s="1"/>
  <c r="I203" i="4"/>
  <c r="I201" i="4" s="1"/>
  <c r="G203" i="4"/>
  <c r="H203" i="4" s="1"/>
  <c r="K203" i="4" s="1"/>
  <c r="J202" i="4"/>
  <c r="I202" i="4"/>
  <c r="G202" i="4"/>
  <c r="H202" i="4" s="1"/>
  <c r="K202" i="4" s="1"/>
  <c r="I200" i="4"/>
  <c r="G200" i="4"/>
  <c r="I199" i="4"/>
  <c r="G199" i="4"/>
  <c r="I198" i="4"/>
  <c r="G198" i="4"/>
  <c r="J198" i="4" s="1"/>
  <c r="I197" i="4"/>
  <c r="G197" i="4"/>
  <c r="H197" i="4" s="1"/>
  <c r="K197" i="4" s="1"/>
  <c r="J196" i="4"/>
  <c r="I196" i="4"/>
  <c r="G196" i="4"/>
  <c r="H196" i="4" s="1"/>
  <c r="K196" i="4" s="1"/>
  <c r="I195" i="4"/>
  <c r="G195" i="4"/>
  <c r="I194" i="4"/>
  <c r="G194" i="4"/>
  <c r="J194" i="4" s="1"/>
  <c r="I193" i="4"/>
  <c r="I192" i="4" s="1"/>
  <c r="G193" i="4"/>
  <c r="H193" i="4" s="1"/>
  <c r="K193" i="4" s="1"/>
  <c r="J191" i="4"/>
  <c r="I191" i="4"/>
  <c r="G191" i="4"/>
  <c r="H191" i="4" s="1"/>
  <c r="K191" i="4" s="1"/>
  <c r="J190" i="4"/>
  <c r="I190" i="4"/>
  <c r="G190" i="4"/>
  <c r="H190" i="4" s="1"/>
  <c r="K190" i="4" s="1"/>
  <c r="I189" i="4"/>
  <c r="G189" i="4"/>
  <c r="J188" i="4"/>
  <c r="I188" i="4"/>
  <c r="G188" i="4"/>
  <c r="H188" i="4" s="1"/>
  <c r="K188" i="4" s="1"/>
  <c r="J187" i="4"/>
  <c r="I187" i="4"/>
  <c r="G187" i="4"/>
  <c r="H187" i="4" s="1"/>
  <c r="K187" i="4" s="1"/>
  <c r="I186" i="4"/>
  <c r="G186" i="4"/>
  <c r="I185" i="4"/>
  <c r="G185" i="4"/>
  <c r="I184" i="4"/>
  <c r="G184" i="4"/>
  <c r="H184" i="4" s="1"/>
  <c r="K184" i="4" s="1"/>
  <c r="I183" i="4"/>
  <c r="G183" i="4"/>
  <c r="J182" i="4"/>
  <c r="I182" i="4"/>
  <c r="G182" i="4"/>
  <c r="H182" i="4" s="1"/>
  <c r="K182" i="4" s="1"/>
  <c r="I181" i="4"/>
  <c r="G181" i="4"/>
  <c r="I180" i="4"/>
  <c r="G180" i="4"/>
  <c r="H180" i="4" s="1"/>
  <c r="K180" i="4" s="1"/>
  <c r="J179" i="4"/>
  <c r="I179" i="4"/>
  <c r="G179" i="4"/>
  <c r="H179" i="4" s="1"/>
  <c r="K179" i="4" s="1"/>
  <c r="I178" i="4"/>
  <c r="G178" i="4"/>
  <c r="I176" i="4"/>
  <c r="G176" i="4"/>
  <c r="H176" i="4" s="1"/>
  <c r="K176" i="4" s="1"/>
  <c r="I175" i="4"/>
  <c r="G175" i="4"/>
  <c r="I174" i="4"/>
  <c r="G174" i="4"/>
  <c r="I173" i="4"/>
  <c r="G173" i="4"/>
  <c r="H173" i="4" s="1"/>
  <c r="K173" i="4" s="1"/>
  <c r="I172" i="4"/>
  <c r="G172" i="4"/>
  <c r="I171" i="4"/>
  <c r="G171" i="4"/>
  <c r="I170" i="4"/>
  <c r="G170" i="4"/>
  <c r="J170" i="4" s="1"/>
  <c r="I169" i="4"/>
  <c r="G169" i="4"/>
  <c r="H169" i="4" s="1"/>
  <c r="K169" i="4" s="1"/>
  <c r="J168" i="4"/>
  <c r="I168" i="4"/>
  <c r="G168" i="4"/>
  <c r="H168" i="4" s="1"/>
  <c r="K168" i="4" s="1"/>
  <c r="I167" i="4"/>
  <c r="G167" i="4"/>
  <c r="I166" i="4"/>
  <c r="G166" i="4"/>
  <c r="I165" i="4"/>
  <c r="G165" i="4"/>
  <c r="I164" i="4"/>
  <c r="G164" i="4"/>
  <c r="I163" i="4"/>
  <c r="G163" i="4"/>
  <c r="I162" i="4"/>
  <c r="G162" i="4"/>
  <c r="I161" i="4"/>
  <c r="G161" i="4"/>
  <c r="H161" i="4" s="1"/>
  <c r="K161" i="4" s="1"/>
  <c r="I160" i="4"/>
  <c r="G160" i="4"/>
  <c r="I159" i="4"/>
  <c r="G159" i="4"/>
  <c r="I158" i="4"/>
  <c r="G158" i="4"/>
  <c r="I157" i="4"/>
  <c r="G157" i="4"/>
  <c r="I154" i="4"/>
  <c r="G154" i="4"/>
  <c r="J154" i="4" s="1"/>
  <c r="I153" i="4"/>
  <c r="G153" i="4"/>
  <c r="I152" i="4"/>
  <c r="G152" i="4"/>
  <c r="H152" i="4" s="1"/>
  <c r="K152" i="4" s="1"/>
  <c r="I151" i="4"/>
  <c r="G151" i="4"/>
  <c r="I150" i="4"/>
  <c r="G150" i="4"/>
  <c r="J150" i="4" s="1"/>
  <c r="I149" i="4"/>
  <c r="G149" i="4"/>
  <c r="I148" i="4"/>
  <c r="G148" i="4"/>
  <c r="H148" i="4" s="1"/>
  <c r="K148" i="4" s="1"/>
  <c r="I147" i="4"/>
  <c r="G147" i="4"/>
  <c r="I146" i="4"/>
  <c r="G146" i="4"/>
  <c r="J145" i="4"/>
  <c r="I145" i="4"/>
  <c r="G145" i="4"/>
  <c r="H145" i="4" s="1"/>
  <c r="K145" i="4" s="1"/>
  <c r="I144" i="4"/>
  <c r="I143" i="4" s="1"/>
  <c r="G144" i="4"/>
  <c r="H144" i="4" s="1"/>
  <c r="K144" i="4" s="1"/>
  <c r="I142" i="4"/>
  <c r="G142" i="4"/>
  <c r="H142" i="4" s="1"/>
  <c r="K142" i="4" s="1"/>
  <c r="I141" i="4"/>
  <c r="G141" i="4"/>
  <c r="I140" i="4"/>
  <c r="G140" i="4"/>
  <c r="J140" i="4" s="1"/>
  <c r="I139" i="4"/>
  <c r="I135" i="4" s="1"/>
  <c r="G139" i="4"/>
  <c r="H139" i="4" s="1"/>
  <c r="K139" i="4" s="1"/>
  <c r="I138" i="4"/>
  <c r="G138" i="4"/>
  <c r="I137" i="4"/>
  <c r="G137" i="4"/>
  <c r="I136" i="4"/>
  <c r="G136" i="4"/>
  <c r="I134" i="4"/>
  <c r="G134" i="4"/>
  <c r="J134" i="4" s="1"/>
  <c r="I133" i="4"/>
  <c r="I130" i="4" s="1"/>
  <c r="G133" i="4"/>
  <c r="I132" i="4"/>
  <c r="G132" i="4"/>
  <c r="H132" i="4" s="1"/>
  <c r="K132" i="4" s="1"/>
  <c r="I131" i="4"/>
  <c r="G131" i="4"/>
  <c r="I129" i="4"/>
  <c r="G129" i="4"/>
  <c r="I128" i="4"/>
  <c r="H128" i="4"/>
  <c r="K128" i="4" s="1"/>
  <c r="G128" i="4"/>
  <c r="J128" i="4" s="1"/>
  <c r="I127" i="4"/>
  <c r="G127" i="4"/>
  <c r="I126" i="4"/>
  <c r="G126" i="4"/>
  <c r="H126" i="4" s="1"/>
  <c r="K126" i="4" s="1"/>
  <c r="I125" i="4"/>
  <c r="G125" i="4"/>
  <c r="J125" i="4" s="1"/>
  <c r="I124" i="4"/>
  <c r="G124" i="4"/>
  <c r="I123" i="4"/>
  <c r="G123" i="4"/>
  <c r="H123" i="4" s="1"/>
  <c r="K123" i="4" s="1"/>
  <c r="I122" i="4"/>
  <c r="G122" i="4"/>
  <c r="H122" i="4" s="1"/>
  <c r="K122" i="4" s="1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I108" i="4" s="1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H111" i="4" s="1"/>
  <c r="K111" i="4" s="1"/>
  <c r="I110" i="4"/>
  <c r="G110" i="4"/>
  <c r="H110" i="4" s="1"/>
  <c r="K110" i="4" s="1"/>
  <c r="I109" i="4"/>
  <c r="G109" i="4"/>
  <c r="I107" i="4"/>
  <c r="G107" i="4"/>
  <c r="I106" i="4"/>
  <c r="I104" i="4"/>
  <c r="G104" i="4"/>
  <c r="I103" i="4"/>
  <c r="G103" i="4"/>
  <c r="I102" i="4"/>
  <c r="G102" i="4"/>
  <c r="J102" i="4" s="1"/>
  <c r="I101" i="4"/>
  <c r="I100" i="4"/>
  <c r="G100" i="4"/>
  <c r="J100" i="4" s="1"/>
  <c r="I99" i="4"/>
  <c r="I96" i="4" s="1"/>
  <c r="H99" i="4"/>
  <c r="K99" i="4" s="1"/>
  <c r="G99" i="4"/>
  <c r="J99" i="4" s="1"/>
  <c r="I98" i="4"/>
  <c r="G98" i="4"/>
  <c r="I97" i="4"/>
  <c r="G97" i="4"/>
  <c r="I95" i="4"/>
  <c r="G95" i="4"/>
  <c r="I94" i="4"/>
  <c r="G94" i="4"/>
  <c r="J94" i="4" s="1"/>
  <c r="I93" i="4"/>
  <c r="G93" i="4"/>
  <c r="I92" i="4"/>
  <c r="G92" i="4"/>
  <c r="H92" i="4" s="1"/>
  <c r="K92" i="4" s="1"/>
  <c r="I91" i="4"/>
  <c r="G91" i="4"/>
  <c r="I90" i="4"/>
  <c r="G90" i="4"/>
  <c r="I89" i="4"/>
  <c r="G89" i="4"/>
  <c r="H89" i="4" s="1"/>
  <c r="K89" i="4" s="1"/>
  <c r="I88" i="4"/>
  <c r="I87" i="4" s="1"/>
  <c r="I86" i="4" s="1"/>
  <c r="G88" i="4"/>
  <c r="H88" i="4" s="1"/>
  <c r="K88" i="4" s="1"/>
  <c r="I85" i="4"/>
  <c r="G85" i="4"/>
  <c r="H85" i="4" s="1"/>
  <c r="I84" i="4"/>
  <c r="I83" i="4"/>
  <c r="G83" i="4"/>
  <c r="I82" i="4"/>
  <c r="G82" i="4"/>
  <c r="I81" i="4"/>
  <c r="G81" i="4"/>
  <c r="H81" i="4" s="1"/>
  <c r="K81" i="4" s="1"/>
  <c r="I80" i="4"/>
  <c r="G80" i="4"/>
  <c r="H80" i="4" s="1"/>
  <c r="K80" i="4" s="1"/>
  <c r="I79" i="4"/>
  <c r="G79" i="4"/>
  <c r="I78" i="4"/>
  <c r="G78" i="4"/>
  <c r="J78" i="4" s="1"/>
  <c r="I77" i="4"/>
  <c r="I76" i="4"/>
  <c r="G76" i="4"/>
  <c r="J76" i="4" s="1"/>
  <c r="J75" i="4"/>
  <c r="I75" i="4"/>
  <c r="G75" i="4"/>
  <c r="H75" i="4" s="1"/>
  <c r="K75" i="4" s="1"/>
  <c r="I74" i="4"/>
  <c r="G74" i="4"/>
  <c r="H74" i="4" s="1"/>
  <c r="K74" i="4" s="1"/>
  <c r="I73" i="4"/>
  <c r="G73" i="4"/>
  <c r="I72" i="4"/>
  <c r="H72" i="4"/>
  <c r="K72" i="4" s="1"/>
  <c r="G72" i="4"/>
  <c r="J72" i="4" s="1"/>
  <c r="J71" i="4"/>
  <c r="I71" i="4"/>
  <c r="I68" i="4" s="1"/>
  <c r="H71" i="4"/>
  <c r="K71" i="4" s="1"/>
  <c r="G71" i="4"/>
  <c r="I70" i="4"/>
  <c r="G70" i="4"/>
  <c r="H70" i="4" s="1"/>
  <c r="K70" i="4" s="1"/>
  <c r="I69" i="4"/>
  <c r="G69" i="4"/>
  <c r="I67" i="4"/>
  <c r="G67" i="4"/>
  <c r="I66" i="4"/>
  <c r="G66" i="4"/>
  <c r="J66" i="4" s="1"/>
  <c r="I65" i="4"/>
  <c r="I57" i="4" s="1"/>
  <c r="I56" i="4" s="1"/>
  <c r="G65" i="4"/>
  <c r="I64" i="4"/>
  <c r="G64" i="4"/>
  <c r="I63" i="4"/>
  <c r="G63" i="4"/>
  <c r="I62" i="4"/>
  <c r="G62" i="4"/>
  <c r="J62" i="4" s="1"/>
  <c r="I61" i="4"/>
  <c r="G61" i="4"/>
  <c r="H61" i="4" s="1"/>
  <c r="K61" i="4" s="1"/>
  <c r="J60" i="4"/>
  <c r="I60" i="4"/>
  <c r="G60" i="4"/>
  <c r="H60" i="4" s="1"/>
  <c r="K60" i="4" s="1"/>
  <c r="I59" i="4"/>
  <c r="G59" i="4"/>
  <c r="I58" i="4"/>
  <c r="G58" i="4"/>
  <c r="J58" i="4" s="1"/>
  <c r="I55" i="4"/>
  <c r="G55" i="4"/>
  <c r="I54" i="4"/>
  <c r="G54" i="4"/>
  <c r="J54" i="4" s="1"/>
  <c r="I53" i="4"/>
  <c r="I52" i="4" s="1"/>
  <c r="G53" i="4"/>
  <c r="J53" i="4" s="1"/>
  <c r="I51" i="4"/>
  <c r="I50" i="4" s="1"/>
  <c r="G51" i="4"/>
  <c r="J51" i="4" s="1"/>
  <c r="J50" i="4" s="1"/>
  <c r="J49" i="4"/>
  <c r="I49" i="4"/>
  <c r="G49" i="4"/>
  <c r="H49" i="4" s="1"/>
  <c r="K49" i="4" s="1"/>
  <c r="I47" i="4"/>
  <c r="I39" i="4" s="1"/>
  <c r="I32" i="4" s="1"/>
  <c r="G47" i="4"/>
  <c r="H47" i="4" s="1"/>
  <c r="K47" i="4" s="1"/>
  <c r="I46" i="4"/>
  <c r="G46" i="4"/>
  <c r="H46" i="4" s="1"/>
  <c r="K46" i="4" s="1"/>
  <c r="I45" i="4"/>
  <c r="G45" i="4"/>
  <c r="I44" i="4"/>
  <c r="G44" i="4"/>
  <c r="J44" i="4" s="1"/>
  <c r="I43" i="4"/>
  <c r="G43" i="4"/>
  <c r="H43" i="4" s="1"/>
  <c r="K43" i="4" s="1"/>
  <c r="I42" i="4"/>
  <c r="G42" i="4"/>
  <c r="H42" i="4" s="1"/>
  <c r="K42" i="4" s="1"/>
  <c r="I41" i="4"/>
  <c r="G41" i="4"/>
  <c r="I40" i="4"/>
  <c r="G40" i="4"/>
  <c r="J40" i="4" s="1"/>
  <c r="I38" i="4"/>
  <c r="H38" i="4"/>
  <c r="K38" i="4" s="1"/>
  <c r="G38" i="4"/>
  <c r="J38" i="4" s="1"/>
  <c r="J37" i="4"/>
  <c r="I37" i="4"/>
  <c r="H37" i="4"/>
  <c r="K37" i="4" s="1"/>
  <c r="G37" i="4"/>
  <c r="I36" i="4"/>
  <c r="G36" i="4"/>
  <c r="H36" i="4" s="1"/>
  <c r="K36" i="4" s="1"/>
  <c r="I35" i="4"/>
  <c r="G35" i="4"/>
  <c r="I34" i="4"/>
  <c r="G34" i="4"/>
  <c r="J34" i="4" s="1"/>
  <c r="I33" i="4"/>
  <c r="C33" i="4"/>
  <c r="I31" i="4"/>
  <c r="G31" i="4"/>
  <c r="J31" i="4" s="1"/>
  <c r="I30" i="4"/>
  <c r="G30" i="4"/>
  <c r="H30" i="4" s="1"/>
  <c r="K30" i="4" s="1"/>
  <c r="I29" i="4"/>
  <c r="G29" i="4"/>
  <c r="H29" i="4" s="1"/>
  <c r="K29" i="4" s="1"/>
  <c r="I28" i="4"/>
  <c r="G28" i="4"/>
  <c r="I27" i="4"/>
  <c r="G27" i="4"/>
  <c r="J27" i="4" s="1"/>
  <c r="I26" i="4"/>
  <c r="I25" i="4" s="1"/>
  <c r="G26" i="4"/>
  <c r="H26" i="4" s="1"/>
  <c r="K26" i="4" s="1"/>
  <c r="C25" i="4"/>
  <c r="I24" i="4"/>
  <c r="G24" i="4"/>
  <c r="I23" i="4"/>
  <c r="G23" i="4"/>
  <c r="I22" i="4"/>
  <c r="G22" i="4"/>
  <c r="I21" i="4"/>
  <c r="I20" i="4" s="1"/>
  <c r="G21" i="4"/>
  <c r="H21" i="4" s="1"/>
  <c r="K21" i="4" s="1"/>
  <c r="C20" i="4"/>
  <c r="I19" i="4"/>
  <c r="G19" i="4"/>
  <c r="I18" i="4"/>
  <c r="G18" i="4"/>
  <c r="I17" i="4"/>
  <c r="G17" i="4"/>
  <c r="J17" i="4" s="1"/>
  <c r="I16" i="4"/>
  <c r="G16" i="4"/>
  <c r="J16" i="4" s="1"/>
  <c r="I15" i="4"/>
  <c r="G15" i="4"/>
  <c r="I14" i="4"/>
  <c r="G14" i="4"/>
  <c r="I13" i="4"/>
  <c r="G13" i="4"/>
  <c r="J13" i="4" s="1"/>
  <c r="I12" i="4"/>
  <c r="G12" i="4"/>
  <c r="J12" i="4" s="1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I225" i="2"/>
  <c r="G225" i="2"/>
  <c r="H225" i="2" s="1"/>
  <c r="K225" i="2" s="1"/>
  <c r="I224" i="2"/>
  <c r="I223" i="2" s="1"/>
  <c r="G224" i="2"/>
  <c r="I222" i="2"/>
  <c r="G222" i="2"/>
  <c r="I221" i="2"/>
  <c r="G221" i="2"/>
  <c r="J221" i="2" s="1"/>
  <c r="I220" i="2"/>
  <c r="G220" i="2"/>
  <c r="I219" i="2"/>
  <c r="G219" i="2"/>
  <c r="I218" i="2"/>
  <c r="G218" i="2"/>
  <c r="I217" i="2"/>
  <c r="G217" i="2"/>
  <c r="J217" i="2" s="1"/>
  <c r="I216" i="2"/>
  <c r="I215" i="2"/>
  <c r="G215" i="2"/>
  <c r="J215" i="2" s="1"/>
  <c r="I214" i="2"/>
  <c r="G214" i="2"/>
  <c r="I213" i="2"/>
  <c r="I212" i="2" s="1"/>
  <c r="G213" i="2"/>
  <c r="I211" i="2"/>
  <c r="G211" i="2"/>
  <c r="J211" i="2" s="1"/>
  <c r="I210" i="2"/>
  <c r="G210" i="2"/>
  <c r="I209" i="2"/>
  <c r="G209" i="2"/>
  <c r="J209" i="2" s="1"/>
  <c r="I208" i="2"/>
  <c r="G208" i="2"/>
  <c r="J208" i="2" s="1"/>
  <c r="I207" i="2"/>
  <c r="I206" i="2" s="1"/>
  <c r="G207" i="2"/>
  <c r="J207" i="2" s="1"/>
  <c r="I205" i="2"/>
  <c r="G205" i="2"/>
  <c r="J205" i="2" s="1"/>
  <c r="I204" i="2"/>
  <c r="G204" i="2"/>
  <c r="I203" i="2"/>
  <c r="G203" i="2"/>
  <c r="J203" i="2" s="1"/>
  <c r="I202" i="2"/>
  <c r="I201" i="2" s="1"/>
  <c r="G202" i="2"/>
  <c r="J202" i="2" s="1"/>
  <c r="I200" i="2"/>
  <c r="I192" i="2" s="1"/>
  <c r="G200" i="2"/>
  <c r="I199" i="2"/>
  <c r="G199" i="2"/>
  <c r="I198" i="2"/>
  <c r="G198" i="2"/>
  <c r="I197" i="2"/>
  <c r="G197" i="2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J189" i="2"/>
  <c r="I189" i="2"/>
  <c r="G189" i="2"/>
  <c r="H189" i="2" s="1"/>
  <c r="K189" i="2" s="1"/>
  <c r="I188" i="2"/>
  <c r="G188" i="2"/>
  <c r="I187" i="2"/>
  <c r="G187" i="2"/>
  <c r="J187" i="2" s="1"/>
  <c r="I186" i="2"/>
  <c r="G186" i="2"/>
  <c r="J186" i="2" s="1"/>
  <c r="I185" i="2"/>
  <c r="G185" i="2"/>
  <c r="I184" i="2"/>
  <c r="G184" i="2"/>
  <c r="I183" i="2"/>
  <c r="G183" i="2"/>
  <c r="J183" i="2" s="1"/>
  <c r="I182" i="2"/>
  <c r="G182" i="2"/>
  <c r="I181" i="2"/>
  <c r="G181" i="2"/>
  <c r="I180" i="2"/>
  <c r="G180" i="2"/>
  <c r="I179" i="2"/>
  <c r="G179" i="2"/>
  <c r="I178" i="2"/>
  <c r="I177" i="2" s="1"/>
  <c r="G178" i="2"/>
  <c r="I176" i="2"/>
  <c r="G176" i="2"/>
  <c r="J176" i="2" s="1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I171" i="2"/>
  <c r="G171" i="2"/>
  <c r="I170" i="2"/>
  <c r="G170" i="2"/>
  <c r="I169" i="2"/>
  <c r="G169" i="2"/>
  <c r="J169" i="2" s="1"/>
  <c r="I168" i="2"/>
  <c r="G168" i="2"/>
  <c r="J168" i="2" s="1"/>
  <c r="I167" i="2"/>
  <c r="G167" i="2"/>
  <c r="I166" i="2"/>
  <c r="G166" i="2"/>
  <c r="I165" i="2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G142" i="2"/>
  <c r="J142" i="2" s="1"/>
  <c r="I141" i="2"/>
  <c r="G141" i="2"/>
  <c r="I140" i="2"/>
  <c r="G140" i="2"/>
  <c r="I139" i="2"/>
  <c r="G139" i="2"/>
  <c r="J139" i="2" s="1"/>
  <c r="I138" i="2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G132" i="2"/>
  <c r="J132" i="2" s="1"/>
  <c r="I131" i="2"/>
  <c r="I130" i="2" s="1"/>
  <c r="G131" i="2"/>
  <c r="J131" i="2" s="1"/>
  <c r="I129" i="2"/>
  <c r="G129" i="2"/>
  <c r="I128" i="2"/>
  <c r="G128" i="2"/>
  <c r="I127" i="2"/>
  <c r="G127" i="2"/>
  <c r="J127" i="2" s="1"/>
  <c r="I126" i="2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H118" i="2"/>
  <c r="K118" i="2" s="1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J114" i="2"/>
  <c r="I114" i="2"/>
  <c r="G114" i="2"/>
  <c r="H114" i="2" s="1"/>
  <c r="K114" i="2" s="1"/>
  <c r="I113" i="2"/>
  <c r="G113" i="2"/>
  <c r="I112" i="2"/>
  <c r="G112" i="2"/>
  <c r="H112" i="2" s="1"/>
  <c r="K112" i="2" s="1"/>
  <c r="I111" i="2"/>
  <c r="G111" i="2"/>
  <c r="H111" i="2" s="1"/>
  <c r="K111" i="2" s="1"/>
  <c r="I110" i="2"/>
  <c r="G110" i="2"/>
  <c r="H110" i="2" s="1"/>
  <c r="K110" i="2" s="1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I102" i="2"/>
  <c r="G102" i="2"/>
  <c r="H102" i="2" s="1"/>
  <c r="K102" i="2" s="1"/>
  <c r="J100" i="2"/>
  <c r="I100" i="2"/>
  <c r="G100" i="2"/>
  <c r="H100" i="2" s="1"/>
  <c r="K100" i="2" s="1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H88" i="2" s="1"/>
  <c r="K88" i="2" s="1"/>
  <c r="I87" i="2"/>
  <c r="I85" i="2"/>
  <c r="I84" i="2" s="1"/>
  <c r="G85" i="2"/>
  <c r="H85" i="2" s="1"/>
  <c r="I83" i="2"/>
  <c r="G83" i="2"/>
  <c r="I82" i="2"/>
  <c r="G82" i="2"/>
  <c r="I81" i="2"/>
  <c r="G81" i="2"/>
  <c r="I80" i="2"/>
  <c r="G80" i="2"/>
  <c r="I79" i="2"/>
  <c r="I77" i="2" s="1"/>
  <c r="G79" i="2"/>
  <c r="H79" i="2" s="1"/>
  <c r="K79" i="2" s="1"/>
  <c r="I78" i="2"/>
  <c r="G78" i="2"/>
  <c r="I76" i="2"/>
  <c r="G76" i="2"/>
  <c r="I75" i="2"/>
  <c r="G75" i="2"/>
  <c r="J74" i="2"/>
  <c r="I74" i="2"/>
  <c r="G74" i="2"/>
  <c r="H74" i="2" s="1"/>
  <c r="K74" i="2" s="1"/>
  <c r="I73" i="2"/>
  <c r="G73" i="2"/>
  <c r="H73" i="2" s="1"/>
  <c r="K73" i="2" s="1"/>
  <c r="I72" i="2"/>
  <c r="G72" i="2"/>
  <c r="I71" i="2"/>
  <c r="G71" i="2"/>
  <c r="I70" i="2"/>
  <c r="G70" i="2"/>
  <c r="H70" i="2" s="1"/>
  <c r="K70" i="2" s="1"/>
  <c r="J69" i="2"/>
  <c r="I69" i="2"/>
  <c r="G69" i="2"/>
  <c r="H69" i="2" s="1"/>
  <c r="K69" i="2" s="1"/>
  <c r="I67" i="2"/>
  <c r="G67" i="2"/>
  <c r="I66" i="2"/>
  <c r="G66" i="2"/>
  <c r="I65" i="2"/>
  <c r="G65" i="2"/>
  <c r="I64" i="2"/>
  <c r="G64" i="2"/>
  <c r="J64" i="2" s="1"/>
  <c r="I63" i="2"/>
  <c r="G63" i="2"/>
  <c r="I62" i="2"/>
  <c r="G62" i="2"/>
  <c r="I61" i="2"/>
  <c r="G61" i="2"/>
  <c r="I60" i="2"/>
  <c r="G60" i="2"/>
  <c r="H60" i="2" s="1"/>
  <c r="K60" i="2" s="1"/>
  <c r="I59" i="2"/>
  <c r="I57" i="2" s="1"/>
  <c r="G59" i="2"/>
  <c r="I58" i="2"/>
  <c r="G58" i="2"/>
  <c r="I55" i="2"/>
  <c r="I52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I45" i="2"/>
  <c r="G45" i="2"/>
  <c r="I44" i="2"/>
  <c r="G44" i="2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G14" i="2"/>
  <c r="I13" i="2"/>
  <c r="G13" i="2"/>
  <c r="J13" i="2" s="1"/>
  <c r="I12" i="2"/>
  <c r="I11" i="2" s="1"/>
  <c r="G12" i="2"/>
  <c r="C11" i="2"/>
  <c r="I32" i="10" l="1"/>
  <c r="K77" i="10"/>
  <c r="J33" i="10"/>
  <c r="I56" i="10"/>
  <c r="H34" i="10"/>
  <c r="K34" i="10" s="1"/>
  <c r="H40" i="10"/>
  <c r="K40" i="10" s="1"/>
  <c r="H49" i="10"/>
  <c r="K49" i="10" s="1"/>
  <c r="K48" i="10" s="1"/>
  <c r="H112" i="10"/>
  <c r="K112" i="10" s="1"/>
  <c r="K201" i="10"/>
  <c r="H234" i="10"/>
  <c r="K234" i="10" s="1"/>
  <c r="J234" i="10"/>
  <c r="H138" i="10"/>
  <c r="K138" i="10" s="1"/>
  <c r="K135" i="10" s="1"/>
  <c r="J138" i="10"/>
  <c r="H164" i="10"/>
  <c r="K164" i="10" s="1"/>
  <c r="J164" i="10"/>
  <c r="J156" i="10" s="1"/>
  <c r="H12" i="10"/>
  <c r="K12" i="10" s="1"/>
  <c r="H53" i="10"/>
  <c r="K53" i="10" s="1"/>
  <c r="H54" i="10"/>
  <c r="K54" i="10" s="1"/>
  <c r="H102" i="10"/>
  <c r="K102" i="10" s="1"/>
  <c r="K101" i="10" s="1"/>
  <c r="I108" i="10"/>
  <c r="I105" i="10" s="1"/>
  <c r="J151" i="10"/>
  <c r="H151" i="10"/>
  <c r="K151" i="10" s="1"/>
  <c r="H16" i="10"/>
  <c r="K16" i="10" s="1"/>
  <c r="H21" i="10"/>
  <c r="K21" i="10" s="1"/>
  <c r="K20" i="10" s="1"/>
  <c r="H26" i="10"/>
  <c r="K26" i="10" s="1"/>
  <c r="K25" i="10" s="1"/>
  <c r="H37" i="10"/>
  <c r="K37" i="10" s="1"/>
  <c r="H43" i="10"/>
  <c r="K43" i="10" s="1"/>
  <c r="J67" i="10"/>
  <c r="J83" i="10"/>
  <c r="K86" i="10"/>
  <c r="K84" i="10" s="1"/>
  <c r="H89" i="10"/>
  <c r="K89" i="10" s="1"/>
  <c r="K87" i="10" s="1"/>
  <c r="I96" i="10"/>
  <c r="I86" i="10" s="1"/>
  <c r="H99" i="10"/>
  <c r="K99" i="10" s="1"/>
  <c r="K96" i="10" s="1"/>
  <c r="J109" i="10"/>
  <c r="J108" i="10" s="1"/>
  <c r="H115" i="10"/>
  <c r="K115" i="10" s="1"/>
  <c r="J125" i="10"/>
  <c r="J134" i="10"/>
  <c r="H134" i="10"/>
  <c r="K134" i="10" s="1"/>
  <c r="J135" i="10"/>
  <c r="J166" i="10"/>
  <c r="H166" i="10"/>
  <c r="K166" i="10" s="1"/>
  <c r="H190" i="10"/>
  <c r="K190" i="10" s="1"/>
  <c r="J190" i="10"/>
  <c r="K212" i="10"/>
  <c r="K216" i="10"/>
  <c r="J230" i="10"/>
  <c r="J229" i="10" s="1"/>
  <c r="K143" i="10"/>
  <c r="K156" i="10"/>
  <c r="J167" i="10"/>
  <c r="H167" i="10"/>
  <c r="K167" i="10" s="1"/>
  <c r="K230" i="10"/>
  <c r="H13" i="10"/>
  <c r="K13" i="10" s="1"/>
  <c r="J86" i="10"/>
  <c r="J84" i="10" s="1"/>
  <c r="H111" i="10"/>
  <c r="K111" i="10" s="1"/>
  <c r="K108" i="10" s="1"/>
  <c r="J141" i="10"/>
  <c r="H141" i="10"/>
  <c r="K141" i="10" s="1"/>
  <c r="H148" i="10"/>
  <c r="K148" i="10" s="1"/>
  <c r="J148" i="10"/>
  <c r="I156" i="10"/>
  <c r="J198" i="10"/>
  <c r="J192" i="10" s="1"/>
  <c r="H198" i="10"/>
  <c r="K198" i="10" s="1"/>
  <c r="J14" i="10"/>
  <c r="J11" i="10" s="1"/>
  <c r="J35" i="10"/>
  <c r="J41" i="10"/>
  <c r="J39" i="10" s="1"/>
  <c r="J55" i="10"/>
  <c r="J52" i="10" s="1"/>
  <c r="I68" i="10"/>
  <c r="J97" i="10"/>
  <c r="J96" i="10" s="1"/>
  <c r="J103" i="10"/>
  <c r="J101" i="10" s="1"/>
  <c r="J113" i="10"/>
  <c r="H132" i="10"/>
  <c r="K132" i="10" s="1"/>
  <c r="K130" i="10" s="1"/>
  <c r="J132" i="10"/>
  <c r="J130" i="10" s="1"/>
  <c r="H140" i="10"/>
  <c r="K140" i="10" s="1"/>
  <c r="J150" i="10"/>
  <c r="H150" i="10"/>
  <c r="K150" i="10" s="1"/>
  <c r="H196" i="10"/>
  <c r="K196" i="10" s="1"/>
  <c r="K192" i="10" s="1"/>
  <c r="J196" i="10"/>
  <c r="J199" i="10"/>
  <c r="H199" i="10"/>
  <c r="K199" i="10" s="1"/>
  <c r="J206" i="10"/>
  <c r="H154" i="10"/>
  <c r="K154" i="10" s="1"/>
  <c r="H170" i="10"/>
  <c r="K170" i="10" s="1"/>
  <c r="I177" i="10"/>
  <c r="H180" i="10"/>
  <c r="K180" i="10" s="1"/>
  <c r="K177" i="10" s="1"/>
  <c r="H224" i="10"/>
  <c r="K224" i="10" s="1"/>
  <c r="K223" i="10" s="1"/>
  <c r="H240" i="10"/>
  <c r="K240" i="10" s="1"/>
  <c r="K238" i="10" s="1"/>
  <c r="J142" i="10"/>
  <c r="J152" i="10"/>
  <c r="J168" i="10"/>
  <c r="J178" i="10"/>
  <c r="J177" i="10" s="1"/>
  <c r="J200" i="10"/>
  <c r="I235" i="10"/>
  <c r="I229" i="10" s="1"/>
  <c r="H24" i="4"/>
  <c r="K24" i="4" s="1"/>
  <c r="J24" i="4"/>
  <c r="H22" i="6"/>
  <c r="K22" i="6" s="1"/>
  <c r="J22" i="6"/>
  <c r="J20" i="6" s="1"/>
  <c r="H91" i="6"/>
  <c r="K91" i="6" s="1"/>
  <c r="J91" i="6"/>
  <c r="J144" i="6"/>
  <c r="H144" i="6"/>
  <c r="K144" i="6" s="1"/>
  <c r="K143" i="6" s="1"/>
  <c r="H42" i="8"/>
  <c r="K42" i="8" s="1"/>
  <c r="J42" i="8"/>
  <c r="H129" i="8"/>
  <c r="K129" i="8" s="1"/>
  <c r="J129" i="8"/>
  <c r="H205" i="2"/>
  <c r="K205" i="2" s="1"/>
  <c r="H65" i="4"/>
  <c r="K65" i="4" s="1"/>
  <c r="J65" i="4"/>
  <c r="H114" i="4"/>
  <c r="K114" i="4" s="1"/>
  <c r="J114" i="4"/>
  <c r="H164" i="4"/>
  <c r="K164" i="4" s="1"/>
  <c r="J164" i="4"/>
  <c r="H90" i="6"/>
  <c r="K90" i="6" s="1"/>
  <c r="J90" i="6"/>
  <c r="H102" i="6"/>
  <c r="K102" i="6" s="1"/>
  <c r="J102" i="6"/>
  <c r="J101" i="6" s="1"/>
  <c r="H113" i="6"/>
  <c r="K113" i="6" s="1"/>
  <c r="J113" i="6"/>
  <c r="H142" i="6"/>
  <c r="K142" i="6" s="1"/>
  <c r="H164" i="6"/>
  <c r="K164" i="6" s="1"/>
  <c r="J164" i="6"/>
  <c r="H168" i="6"/>
  <c r="K168" i="6" s="1"/>
  <c r="J168" i="6"/>
  <c r="H222" i="6"/>
  <c r="K222" i="6" s="1"/>
  <c r="H24" i="8"/>
  <c r="K24" i="8" s="1"/>
  <c r="H28" i="8"/>
  <c r="K28" i="8" s="1"/>
  <c r="J28" i="8"/>
  <c r="J25" i="8" s="1"/>
  <c r="H37" i="8"/>
  <c r="K37" i="8" s="1"/>
  <c r="H46" i="8"/>
  <c r="K46" i="8" s="1"/>
  <c r="J46" i="8"/>
  <c r="J139" i="8"/>
  <c r="H139" i="8"/>
  <c r="K139" i="8" s="1"/>
  <c r="H144" i="8"/>
  <c r="K144" i="8" s="1"/>
  <c r="J144" i="8"/>
  <c r="J143" i="8" s="1"/>
  <c r="H173" i="8"/>
  <c r="K173" i="8" s="1"/>
  <c r="J173" i="8"/>
  <c r="H176" i="8"/>
  <c r="K176" i="8" s="1"/>
  <c r="J176" i="8"/>
  <c r="H183" i="8"/>
  <c r="K183" i="8" s="1"/>
  <c r="J195" i="8"/>
  <c r="H195" i="8"/>
  <c r="K195" i="8" s="1"/>
  <c r="H209" i="8"/>
  <c r="K209" i="8" s="1"/>
  <c r="J209" i="8"/>
  <c r="H215" i="8"/>
  <c r="K215" i="8" s="1"/>
  <c r="J215" i="8"/>
  <c r="J90" i="4"/>
  <c r="J87" i="4" s="1"/>
  <c r="H90" i="4"/>
  <c r="K90" i="4" s="1"/>
  <c r="H178" i="4"/>
  <c r="K178" i="4" s="1"/>
  <c r="J178" i="4"/>
  <c r="H220" i="4"/>
  <c r="K220" i="4" s="1"/>
  <c r="J220" i="4"/>
  <c r="H66" i="6"/>
  <c r="K66" i="6" s="1"/>
  <c r="J66" i="6"/>
  <c r="H226" i="6"/>
  <c r="K226" i="6" s="1"/>
  <c r="J226" i="6"/>
  <c r="J15" i="8"/>
  <c r="H15" i="8"/>
  <c r="K15" i="8" s="1"/>
  <c r="H153" i="8"/>
  <c r="K153" i="8" s="1"/>
  <c r="J153" i="8"/>
  <c r="H165" i="8"/>
  <c r="K165" i="8" s="1"/>
  <c r="J165" i="8"/>
  <c r="H226" i="8"/>
  <c r="K226" i="8" s="1"/>
  <c r="J226" i="8"/>
  <c r="H132" i="2"/>
  <c r="K132" i="2" s="1"/>
  <c r="J146" i="4"/>
  <c r="H146" i="4"/>
  <c r="K146" i="4" s="1"/>
  <c r="K143" i="4" s="1"/>
  <c r="H209" i="4"/>
  <c r="K209" i="4" s="1"/>
  <c r="J209" i="4"/>
  <c r="H40" i="6"/>
  <c r="K40" i="6" s="1"/>
  <c r="J40" i="6"/>
  <c r="H45" i="6"/>
  <c r="K45" i="6" s="1"/>
  <c r="H131" i="2"/>
  <c r="K131" i="2" s="1"/>
  <c r="J179" i="2"/>
  <c r="H179" i="2"/>
  <c r="K179" i="2" s="1"/>
  <c r="J61" i="4"/>
  <c r="H93" i="4"/>
  <c r="K93" i="4" s="1"/>
  <c r="J93" i="4"/>
  <c r="H138" i="4"/>
  <c r="K138" i="4" s="1"/>
  <c r="J138" i="4"/>
  <c r="H172" i="4"/>
  <c r="K172" i="4" s="1"/>
  <c r="J172" i="4"/>
  <c r="J174" i="4"/>
  <c r="H174" i="4"/>
  <c r="K174" i="4" s="1"/>
  <c r="H186" i="4"/>
  <c r="K186" i="4" s="1"/>
  <c r="J186" i="4"/>
  <c r="H36" i="6"/>
  <c r="K36" i="6" s="1"/>
  <c r="H38" i="6"/>
  <c r="K38" i="6" s="1"/>
  <c r="J38" i="6"/>
  <c r="H44" i="6"/>
  <c r="K44" i="6" s="1"/>
  <c r="H94" i="6"/>
  <c r="K94" i="6" s="1"/>
  <c r="J94" i="6"/>
  <c r="H124" i="6"/>
  <c r="K124" i="6" s="1"/>
  <c r="J124" i="6"/>
  <c r="H19" i="8"/>
  <c r="K19" i="8" s="1"/>
  <c r="H23" i="8"/>
  <c r="K23" i="8" s="1"/>
  <c r="J23" i="8"/>
  <c r="J20" i="8" s="1"/>
  <c r="H34" i="8"/>
  <c r="K34" i="8" s="1"/>
  <c r="H36" i="8"/>
  <c r="K36" i="8" s="1"/>
  <c r="J36" i="8"/>
  <c r="J33" i="8" s="1"/>
  <c r="J32" i="8" s="1"/>
  <c r="H43" i="8"/>
  <c r="K43" i="8" s="1"/>
  <c r="J43" i="8"/>
  <c r="J70" i="8"/>
  <c r="H92" i="8"/>
  <c r="K92" i="8" s="1"/>
  <c r="J110" i="8"/>
  <c r="J118" i="8"/>
  <c r="H120" i="8"/>
  <c r="K120" i="8" s="1"/>
  <c r="H132" i="8"/>
  <c r="K132" i="8" s="1"/>
  <c r="J132" i="8"/>
  <c r="H162" i="8"/>
  <c r="K162" i="8" s="1"/>
  <c r="H170" i="8"/>
  <c r="K170" i="8" s="1"/>
  <c r="J178" i="8"/>
  <c r="H182" i="8"/>
  <c r="K182" i="8" s="1"/>
  <c r="J190" i="8"/>
  <c r="H200" i="8"/>
  <c r="K200" i="8" s="1"/>
  <c r="J200" i="8"/>
  <c r="J228" i="8"/>
  <c r="H228" i="8"/>
  <c r="K228" i="8" s="1"/>
  <c r="H183" i="4"/>
  <c r="K183" i="4" s="1"/>
  <c r="J183" i="4"/>
  <c r="H29" i="6"/>
  <c r="K29" i="6" s="1"/>
  <c r="J29" i="6"/>
  <c r="H31" i="8"/>
  <c r="K31" i="8" s="1"/>
  <c r="J31" i="8"/>
  <c r="H186" i="2"/>
  <c r="K186" i="2" s="1"/>
  <c r="H160" i="4"/>
  <c r="K160" i="4" s="1"/>
  <c r="J160" i="4"/>
  <c r="J94" i="2"/>
  <c r="J129" i="2"/>
  <c r="H129" i="2"/>
  <c r="K129" i="2" s="1"/>
  <c r="H64" i="4"/>
  <c r="K64" i="4" s="1"/>
  <c r="J64" i="4"/>
  <c r="J89" i="4"/>
  <c r="H149" i="4"/>
  <c r="K149" i="4" s="1"/>
  <c r="J149" i="4"/>
  <c r="H157" i="4"/>
  <c r="K157" i="4" s="1"/>
  <c r="J157" i="4"/>
  <c r="J155" i="4" s="1"/>
  <c r="H165" i="4"/>
  <c r="K165" i="4" s="1"/>
  <c r="J165" i="4"/>
  <c r="H226" i="4"/>
  <c r="K226" i="4" s="1"/>
  <c r="J226" i="4"/>
  <c r="H15" i="6"/>
  <c r="K15" i="6" s="1"/>
  <c r="H17" i="6"/>
  <c r="K17" i="6" s="1"/>
  <c r="J17" i="6"/>
  <c r="H43" i="6"/>
  <c r="K43" i="6" s="1"/>
  <c r="J43" i="6"/>
  <c r="H72" i="6"/>
  <c r="K72" i="6" s="1"/>
  <c r="J72" i="6"/>
  <c r="H103" i="6"/>
  <c r="K103" i="6" s="1"/>
  <c r="J103" i="6"/>
  <c r="H114" i="6"/>
  <c r="K114" i="6" s="1"/>
  <c r="J114" i="6"/>
  <c r="J118" i="6"/>
  <c r="H118" i="6"/>
  <c r="K118" i="6" s="1"/>
  <c r="H136" i="6"/>
  <c r="K136" i="6" s="1"/>
  <c r="K135" i="6" s="1"/>
  <c r="J136" i="6"/>
  <c r="H152" i="6"/>
  <c r="K152" i="6" s="1"/>
  <c r="H154" i="6"/>
  <c r="K154" i="6" s="1"/>
  <c r="J154" i="6"/>
  <c r="H180" i="6"/>
  <c r="K180" i="6" s="1"/>
  <c r="J180" i="6"/>
  <c r="J194" i="6"/>
  <c r="H204" i="6"/>
  <c r="K204" i="6" s="1"/>
  <c r="J204" i="6"/>
  <c r="H18" i="8"/>
  <c r="K18" i="8" s="1"/>
  <c r="J18" i="8"/>
  <c r="J39" i="8"/>
  <c r="J48" i="8"/>
  <c r="J82" i="8"/>
  <c r="J119" i="8"/>
  <c r="H119" i="8"/>
  <c r="K119" i="8" s="1"/>
  <c r="J126" i="8"/>
  <c r="H145" i="8"/>
  <c r="K145" i="8" s="1"/>
  <c r="J145" i="8"/>
  <c r="H161" i="8"/>
  <c r="K161" i="8" s="1"/>
  <c r="J161" i="8"/>
  <c r="H169" i="8"/>
  <c r="K169" i="8" s="1"/>
  <c r="J169" i="8"/>
  <c r="H175" i="8"/>
  <c r="K175" i="8" s="1"/>
  <c r="H181" i="8"/>
  <c r="K181" i="8" s="1"/>
  <c r="J181" i="8"/>
  <c r="J186" i="8"/>
  <c r="J191" i="8"/>
  <c r="H191" i="8"/>
  <c r="K191" i="8" s="1"/>
  <c r="H113" i="4"/>
  <c r="K113" i="4" s="1"/>
  <c r="H120" i="4"/>
  <c r="K120" i="4" s="1"/>
  <c r="H19" i="6"/>
  <c r="K19" i="6" s="1"/>
  <c r="H31" i="6"/>
  <c r="K31" i="6" s="1"/>
  <c r="H89" i="6"/>
  <c r="K89" i="6" s="1"/>
  <c r="H100" i="6"/>
  <c r="K100" i="6" s="1"/>
  <c r="H110" i="6"/>
  <c r="K110" i="6" s="1"/>
  <c r="K212" i="8"/>
  <c r="J223" i="8"/>
  <c r="H225" i="8"/>
  <c r="K225" i="8" s="1"/>
  <c r="K223" i="8" s="1"/>
  <c r="J11" i="8"/>
  <c r="I86" i="8"/>
  <c r="H12" i="8"/>
  <c r="K12" i="8" s="1"/>
  <c r="K11" i="8" s="1"/>
  <c r="H16" i="8"/>
  <c r="K16" i="8" s="1"/>
  <c r="H21" i="8"/>
  <c r="K21" i="8" s="1"/>
  <c r="K20" i="8" s="1"/>
  <c r="H26" i="8"/>
  <c r="K26" i="8" s="1"/>
  <c r="H30" i="8"/>
  <c r="K30" i="8" s="1"/>
  <c r="H35" i="8"/>
  <c r="K35" i="8" s="1"/>
  <c r="H41" i="8"/>
  <c r="K41" i="8" s="1"/>
  <c r="H45" i="8"/>
  <c r="K45" i="8" s="1"/>
  <c r="K39" i="8" s="1"/>
  <c r="H51" i="8"/>
  <c r="K51" i="8" s="1"/>
  <c r="K50" i="8" s="1"/>
  <c r="K48" i="8" s="1"/>
  <c r="H59" i="8"/>
  <c r="K59" i="8" s="1"/>
  <c r="K57" i="8" s="1"/>
  <c r="J59" i="8"/>
  <c r="J57" i="8" s="1"/>
  <c r="H67" i="8"/>
  <c r="K67" i="8" s="1"/>
  <c r="J67" i="8"/>
  <c r="J73" i="8"/>
  <c r="H73" i="8"/>
  <c r="K73" i="8" s="1"/>
  <c r="J81" i="8"/>
  <c r="H81" i="8"/>
  <c r="K81" i="8" s="1"/>
  <c r="H95" i="8"/>
  <c r="K95" i="8" s="1"/>
  <c r="J95" i="8"/>
  <c r="J97" i="8"/>
  <c r="H97" i="8"/>
  <c r="K97" i="8" s="1"/>
  <c r="K96" i="8" s="1"/>
  <c r="J107" i="8"/>
  <c r="H107" i="8"/>
  <c r="K107" i="8" s="1"/>
  <c r="J111" i="8"/>
  <c r="H111" i="8"/>
  <c r="K111" i="8" s="1"/>
  <c r="J179" i="8"/>
  <c r="H179" i="8"/>
  <c r="K179" i="8" s="1"/>
  <c r="J61" i="8"/>
  <c r="H61" i="8"/>
  <c r="K61" i="8" s="1"/>
  <c r="H75" i="8"/>
  <c r="K75" i="8" s="1"/>
  <c r="J75" i="8"/>
  <c r="J127" i="8"/>
  <c r="H127" i="8"/>
  <c r="K127" i="8" s="1"/>
  <c r="H148" i="8"/>
  <c r="K148" i="8" s="1"/>
  <c r="J148" i="8"/>
  <c r="J55" i="8"/>
  <c r="H55" i="8"/>
  <c r="K55" i="8" s="1"/>
  <c r="J65" i="8"/>
  <c r="H65" i="8"/>
  <c r="K65" i="8" s="1"/>
  <c r="H71" i="8"/>
  <c r="K71" i="8" s="1"/>
  <c r="J71" i="8"/>
  <c r="H79" i="8"/>
  <c r="K79" i="8" s="1"/>
  <c r="K77" i="8" s="1"/>
  <c r="J79" i="8"/>
  <c r="J77" i="8" s="1"/>
  <c r="J93" i="8"/>
  <c r="H93" i="8"/>
  <c r="K93" i="8" s="1"/>
  <c r="I96" i="8"/>
  <c r="J115" i="8"/>
  <c r="H115" i="8"/>
  <c r="K115" i="8" s="1"/>
  <c r="H121" i="8"/>
  <c r="K121" i="8" s="1"/>
  <c r="J121" i="8"/>
  <c r="J124" i="8"/>
  <c r="H124" i="8"/>
  <c r="K124" i="8" s="1"/>
  <c r="H128" i="8"/>
  <c r="K128" i="8" s="1"/>
  <c r="J128" i="8"/>
  <c r="J147" i="8"/>
  <c r="H147" i="8"/>
  <c r="K147" i="8" s="1"/>
  <c r="H164" i="8"/>
  <c r="K164" i="8" s="1"/>
  <c r="J164" i="8"/>
  <c r="H83" i="8"/>
  <c r="K83" i="8" s="1"/>
  <c r="J83" i="8"/>
  <c r="J89" i="8"/>
  <c r="J87" i="8" s="1"/>
  <c r="H89" i="8"/>
  <c r="K89" i="8" s="1"/>
  <c r="K86" i="8" s="1"/>
  <c r="J123" i="8"/>
  <c r="H123" i="8"/>
  <c r="K123" i="8" s="1"/>
  <c r="J163" i="8"/>
  <c r="H163" i="8"/>
  <c r="K163" i="8" s="1"/>
  <c r="H53" i="8"/>
  <c r="K53" i="8" s="1"/>
  <c r="J53" i="8"/>
  <c r="J52" i="8" s="1"/>
  <c r="H63" i="8"/>
  <c r="K63" i="8" s="1"/>
  <c r="J63" i="8"/>
  <c r="J69" i="8"/>
  <c r="H69" i="8"/>
  <c r="K69" i="8" s="1"/>
  <c r="K68" i="8" s="1"/>
  <c r="K87" i="8"/>
  <c r="H91" i="8"/>
  <c r="K91" i="8" s="1"/>
  <c r="J91" i="8"/>
  <c r="K108" i="8"/>
  <c r="H136" i="8"/>
  <c r="K136" i="8" s="1"/>
  <c r="K135" i="8" s="1"/>
  <c r="J136" i="8"/>
  <c r="J135" i="8" s="1"/>
  <c r="H180" i="8"/>
  <c r="K180" i="8" s="1"/>
  <c r="J180" i="8"/>
  <c r="K216" i="8"/>
  <c r="J99" i="8"/>
  <c r="J103" i="8"/>
  <c r="J101" i="8" s="1"/>
  <c r="J109" i="8"/>
  <c r="J108" i="8" s="1"/>
  <c r="J113" i="8"/>
  <c r="J117" i="8"/>
  <c r="I135" i="8"/>
  <c r="I105" i="8" s="1"/>
  <c r="J140" i="8"/>
  <c r="J152" i="8"/>
  <c r="J168" i="8"/>
  <c r="J184" i="8"/>
  <c r="I192" i="8"/>
  <c r="J196" i="8"/>
  <c r="J192" i="8" s="1"/>
  <c r="J202" i="8"/>
  <c r="J201" i="8" s="1"/>
  <c r="J208" i="8"/>
  <c r="J214" i="8"/>
  <c r="J212" i="8" s="1"/>
  <c r="I216" i="8"/>
  <c r="I229" i="8" s="1"/>
  <c r="J220" i="8"/>
  <c r="J216" i="8" s="1"/>
  <c r="J130" i="8"/>
  <c r="I143" i="8"/>
  <c r="H131" i="8"/>
  <c r="K131" i="8" s="1"/>
  <c r="K130" i="8" s="1"/>
  <c r="I156" i="8"/>
  <c r="I155" i="8" s="1"/>
  <c r="J160" i="8"/>
  <c r="J156" i="8" s="1"/>
  <c r="H171" i="8"/>
  <c r="K171" i="8" s="1"/>
  <c r="H187" i="8"/>
  <c r="K187" i="8" s="1"/>
  <c r="K177" i="8" s="1"/>
  <c r="H199" i="8"/>
  <c r="K199" i="8" s="1"/>
  <c r="H205" i="8"/>
  <c r="K205" i="8" s="1"/>
  <c r="K201" i="8" s="1"/>
  <c r="J206" i="8"/>
  <c r="H211" i="8"/>
  <c r="K211" i="8" s="1"/>
  <c r="H19" i="4"/>
  <c r="K19" i="4" s="1"/>
  <c r="J19" i="4"/>
  <c r="H53" i="6"/>
  <c r="K53" i="6" s="1"/>
  <c r="J53" i="6"/>
  <c r="J52" i="6" s="1"/>
  <c r="H63" i="6"/>
  <c r="K63" i="6" s="1"/>
  <c r="J63" i="6"/>
  <c r="H116" i="6"/>
  <c r="K116" i="6" s="1"/>
  <c r="J116" i="6"/>
  <c r="J178" i="6"/>
  <c r="H178" i="6"/>
  <c r="K178" i="6" s="1"/>
  <c r="J202" i="6"/>
  <c r="H202" i="6"/>
  <c r="K202" i="6" s="1"/>
  <c r="H44" i="2"/>
  <c r="K44" i="2" s="1"/>
  <c r="J44" i="2"/>
  <c r="H83" i="2"/>
  <c r="K83" i="2" s="1"/>
  <c r="J83" i="2"/>
  <c r="H139" i="2"/>
  <c r="K139" i="2" s="1"/>
  <c r="H165" i="2"/>
  <c r="K165" i="2" s="1"/>
  <c r="H171" i="2"/>
  <c r="K171" i="2" s="1"/>
  <c r="J171" i="2"/>
  <c r="H208" i="2"/>
  <c r="K208" i="2" s="1"/>
  <c r="H221" i="2"/>
  <c r="K221" i="2" s="1"/>
  <c r="J21" i="4"/>
  <c r="H34" i="4"/>
  <c r="K34" i="4" s="1"/>
  <c r="H133" i="4"/>
  <c r="K133" i="4" s="1"/>
  <c r="J133" i="4"/>
  <c r="J136" i="4"/>
  <c r="H136" i="4"/>
  <c r="K136" i="4" s="1"/>
  <c r="J158" i="4"/>
  <c r="H158" i="4"/>
  <c r="K158" i="4" s="1"/>
  <c r="J166" i="4"/>
  <c r="H166" i="4"/>
  <c r="K166" i="4" s="1"/>
  <c r="J184" i="4"/>
  <c r="H218" i="4"/>
  <c r="K218" i="4" s="1"/>
  <c r="H18" i="6"/>
  <c r="K18" i="6" s="1"/>
  <c r="J18" i="6"/>
  <c r="H27" i="6"/>
  <c r="K27" i="6" s="1"/>
  <c r="J27" i="6"/>
  <c r="H60" i="6"/>
  <c r="K60" i="6" s="1"/>
  <c r="J69" i="6"/>
  <c r="H69" i="6"/>
  <c r="K69" i="6" s="1"/>
  <c r="K68" i="6" s="1"/>
  <c r="H79" i="6"/>
  <c r="K79" i="6" s="1"/>
  <c r="J79" i="6"/>
  <c r="J166" i="6"/>
  <c r="H166" i="6"/>
  <c r="K166" i="6" s="1"/>
  <c r="J182" i="6"/>
  <c r="H182" i="6"/>
  <c r="K182" i="6" s="1"/>
  <c r="J190" i="6"/>
  <c r="H190" i="6"/>
  <c r="K190" i="6" s="1"/>
  <c r="J214" i="6"/>
  <c r="H214" i="6"/>
  <c r="K214" i="6" s="1"/>
  <c r="J228" i="6"/>
  <c r="H228" i="6"/>
  <c r="K228" i="6" s="1"/>
  <c r="J197" i="2"/>
  <c r="H197" i="2"/>
  <c r="K197" i="2" s="1"/>
  <c r="H15" i="4"/>
  <c r="K15" i="4" s="1"/>
  <c r="J15" i="4"/>
  <c r="J124" i="4"/>
  <c r="H124" i="4"/>
  <c r="K124" i="4" s="1"/>
  <c r="H200" i="4"/>
  <c r="K200" i="4" s="1"/>
  <c r="J200" i="4"/>
  <c r="J77" i="6"/>
  <c r="J87" i="6"/>
  <c r="J105" i="6"/>
  <c r="J224" i="6"/>
  <c r="H224" i="6"/>
  <c r="K224" i="6" s="1"/>
  <c r="J14" i="2"/>
  <c r="H14" i="2"/>
  <c r="K14" i="2" s="1"/>
  <c r="J102" i="2"/>
  <c r="H207" i="2"/>
  <c r="K207" i="2" s="1"/>
  <c r="J22" i="4"/>
  <c r="H22" i="4"/>
  <c r="K22" i="4" s="1"/>
  <c r="J81" i="4"/>
  <c r="K87" i="4"/>
  <c r="H100" i="4"/>
  <c r="K100" i="4" s="1"/>
  <c r="H102" i="4"/>
  <c r="K102" i="4" s="1"/>
  <c r="H104" i="4"/>
  <c r="K104" i="4" s="1"/>
  <c r="J104" i="4"/>
  <c r="H127" i="4"/>
  <c r="K127" i="4" s="1"/>
  <c r="J127" i="4"/>
  <c r="H153" i="4"/>
  <c r="K153" i="4" s="1"/>
  <c r="J153" i="4"/>
  <c r="J161" i="4"/>
  <c r="J180" i="4"/>
  <c r="H208" i="4"/>
  <c r="K208" i="4" s="1"/>
  <c r="J208" i="4"/>
  <c r="H99" i="6"/>
  <c r="K99" i="6" s="1"/>
  <c r="J99" i="6"/>
  <c r="J128" i="6"/>
  <c r="H148" i="6"/>
  <c r="K148" i="6" s="1"/>
  <c r="H158" i="6"/>
  <c r="K158" i="6" s="1"/>
  <c r="J170" i="6"/>
  <c r="H170" i="6"/>
  <c r="K170" i="6" s="1"/>
  <c r="H98" i="4"/>
  <c r="K98" i="4" s="1"/>
  <c r="J98" i="4"/>
  <c r="H45" i="2"/>
  <c r="K45" i="2" s="1"/>
  <c r="J45" i="2"/>
  <c r="H80" i="2"/>
  <c r="K80" i="2" s="1"/>
  <c r="J80" i="2"/>
  <c r="J82" i="4"/>
  <c r="H82" i="4"/>
  <c r="K82" i="4" s="1"/>
  <c r="J162" i="4"/>
  <c r="H162" i="4"/>
  <c r="K162" i="4" s="1"/>
  <c r="H14" i="6"/>
  <c r="K14" i="6" s="1"/>
  <c r="J14" i="6"/>
  <c r="J11" i="6" s="1"/>
  <c r="H42" i="6"/>
  <c r="K42" i="6" s="1"/>
  <c r="J42" i="6"/>
  <c r="H54" i="6"/>
  <c r="K54" i="6" s="1"/>
  <c r="H83" i="6"/>
  <c r="K83" i="6" s="1"/>
  <c r="J83" i="6"/>
  <c r="J92" i="6"/>
  <c r="H109" i="6"/>
  <c r="K109" i="6" s="1"/>
  <c r="J109" i="6"/>
  <c r="J108" i="6" s="1"/>
  <c r="H117" i="6"/>
  <c r="K117" i="6" s="1"/>
  <c r="J117" i="6"/>
  <c r="J134" i="6"/>
  <c r="H134" i="6"/>
  <c r="K134" i="6" s="1"/>
  <c r="J140" i="6"/>
  <c r="J174" i="6"/>
  <c r="H174" i="6"/>
  <c r="K174" i="6" s="1"/>
  <c r="J186" i="6"/>
  <c r="H186" i="6"/>
  <c r="K186" i="6" s="1"/>
  <c r="J196" i="6"/>
  <c r="H196" i="6"/>
  <c r="K196" i="6" s="1"/>
  <c r="J218" i="6"/>
  <c r="H218" i="6"/>
  <c r="K218" i="6" s="1"/>
  <c r="J48" i="4"/>
  <c r="K77" i="6"/>
  <c r="H210" i="6"/>
  <c r="K210" i="6" s="1"/>
  <c r="H227" i="6"/>
  <c r="K227" i="6" s="1"/>
  <c r="H58" i="4"/>
  <c r="K58" i="4" s="1"/>
  <c r="H62" i="4"/>
  <c r="K62" i="4" s="1"/>
  <c r="H66" i="4"/>
  <c r="K66" i="4" s="1"/>
  <c r="H76" i="4"/>
  <c r="K76" i="4" s="1"/>
  <c r="H78" i="4"/>
  <c r="K78" i="4" s="1"/>
  <c r="H94" i="4"/>
  <c r="K94" i="4" s="1"/>
  <c r="H150" i="4"/>
  <c r="K150" i="4" s="1"/>
  <c r="H224" i="4"/>
  <c r="K224" i="4" s="1"/>
  <c r="H115" i="6"/>
  <c r="K115" i="6" s="1"/>
  <c r="K87" i="6"/>
  <c r="J123" i="6"/>
  <c r="H123" i="6"/>
  <c r="K123" i="6" s="1"/>
  <c r="J175" i="6"/>
  <c r="H175" i="6"/>
  <c r="K175" i="6" s="1"/>
  <c r="H12" i="6"/>
  <c r="K12" i="6" s="1"/>
  <c r="H26" i="6"/>
  <c r="K26" i="6" s="1"/>
  <c r="H34" i="6"/>
  <c r="K34" i="6" s="1"/>
  <c r="H58" i="6"/>
  <c r="K58" i="6" s="1"/>
  <c r="K57" i="6" s="1"/>
  <c r="H73" i="6"/>
  <c r="K73" i="6" s="1"/>
  <c r="H74" i="6"/>
  <c r="K74" i="6" s="1"/>
  <c r="H97" i="6"/>
  <c r="K97" i="6" s="1"/>
  <c r="J121" i="6"/>
  <c r="H121" i="6"/>
  <c r="K121" i="6" s="1"/>
  <c r="J139" i="6"/>
  <c r="H139" i="6"/>
  <c r="K139" i="6" s="1"/>
  <c r="J30" i="6"/>
  <c r="J25" i="6" s="1"/>
  <c r="H37" i="6"/>
  <c r="K37" i="6" s="1"/>
  <c r="J47" i="6"/>
  <c r="I48" i="6"/>
  <c r="J51" i="6"/>
  <c r="J50" i="6" s="1"/>
  <c r="J48" i="6" s="1"/>
  <c r="H61" i="6"/>
  <c r="K61" i="6" s="1"/>
  <c r="J71" i="6"/>
  <c r="H81" i="6"/>
  <c r="K81" i="6" s="1"/>
  <c r="J86" i="6"/>
  <c r="J84" i="6" s="1"/>
  <c r="J98" i="6"/>
  <c r="J96" i="6" s="1"/>
  <c r="I108" i="6"/>
  <c r="J112" i="6"/>
  <c r="J159" i="6"/>
  <c r="H159" i="6"/>
  <c r="K159" i="6" s="1"/>
  <c r="J163" i="6"/>
  <c r="H163" i="6"/>
  <c r="K163" i="6" s="1"/>
  <c r="J191" i="6"/>
  <c r="H191" i="6"/>
  <c r="K191" i="6" s="1"/>
  <c r="J179" i="6"/>
  <c r="H179" i="6"/>
  <c r="K179" i="6" s="1"/>
  <c r="J199" i="6"/>
  <c r="H199" i="6"/>
  <c r="K199" i="6" s="1"/>
  <c r="H16" i="6"/>
  <c r="K16" i="6" s="1"/>
  <c r="H21" i="6"/>
  <c r="K21" i="6" s="1"/>
  <c r="K20" i="6" s="1"/>
  <c r="H49" i="6"/>
  <c r="K49" i="6" s="1"/>
  <c r="K48" i="6" s="1"/>
  <c r="H111" i="6"/>
  <c r="K111" i="6" s="1"/>
  <c r="J195" i="6"/>
  <c r="H195" i="6"/>
  <c r="K195" i="6" s="1"/>
  <c r="K192" i="6" s="1"/>
  <c r="J35" i="6"/>
  <c r="J33" i="6" s="1"/>
  <c r="H41" i="6"/>
  <c r="K41" i="6" s="1"/>
  <c r="I52" i="6"/>
  <c r="H55" i="6"/>
  <c r="K55" i="6" s="1"/>
  <c r="K52" i="6" s="1"/>
  <c r="J59" i="6"/>
  <c r="J57" i="6" s="1"/>
  <c r="H65" i="6"/>
  <c r="K65" i="6" s="1"/>
  <c r="J75" i="6"/>
  <c r="J82" i="6"/>
  <c r="K86" i="6"/>
  <c r="K84" i="6" s="1"/>
  <c r="H93" i="6"/>
  <c r="K93" i="6" s="1"/>
  <c r="H107" i="6"/>
  <c r="K107" i="6" s="1"/>
  <c r="H119" i="6"/>
  <c r="K119" i="6" s="1"/>
  <c r="J131" i="6"/>
  <c r="H131" i="6"/>
  <c r="K131" i="6" s="1"/>
  <c r="K130" i="6" s="1"/>
  <c r="J203" i="6"/>
  <c r="H203" i="6"/>
  <c r="K203" i="6" s="1"/>
  <c r="J127" i="6"/>
  <c r="H127" i="6"/>
  <c r="K127" i="6" s="1"/>
  <c r="I130" i="6"/>
  <c r="J147" i="6"/>
  <c r="H147" i="6"/>
  <c r="K147" i="6" s="1"/>
  <c r="K155" i="6"/>
  <c r="J167" i="6"/>
  <c r="H167" i="6"/>
  <c r="K167" i="6" s="1"/>
  <c r="J183" i="6"/>
  <c r="H183" i="6"/>
  <c r="K183" i="6" s="1"/>
  <c r="J213" i="6"/>
  <c r="H213" i="6"/>
  <c r="K213" i="6" s="1"/>
  <c r="K212" i="6" s="1"/>
  <c r="J219" i="6"/>
  <c r="H219" i="6"/>
  <c r="K219" i="6" s="1"/>
  <c r="J225" i="6"/>
  <c r="J223" i="6" s="1"/>
  <c r="H225" i="6"/>
  <c r="K225" i="6" s="1"/>
  <c r="J151" i="6"/>
  <c r="H151" i="6"/>
  <c r="K151" i="6" s="1"/>
  <c r="I156" i="6"/>
  <c r="I155" i="6" s="1"/>
  <c r="J171" i="6"/>
  <c r="H171" i="6"/>
  <c r="K171" i="6" s="1"/>
  <c r="J187" i="6"/>
  <c r="H187" i="6"/>
  <c r="K187" i="6" s="1"/>
  <c r="I192" i="6"/>
  <c r="J207" i="6"/>
  <c r="H207" i="6"/>
  <c r="K207" i="6" s="1"/>
  <c r="J211" i="6"/>
  <c r="H211" i="6"/>
  <c r="K211" i="6" s="1"/>
  <c r="I212" i="6"/>
  <c r="J125" i="6"/>
  <c r="J129" i="6"/>
  <c r="J133" i="6"/>
  <c r="J137" i="6"/>
  <c r="J135" i="6" s="1"/>
  <c r="J141" i="6"/>
  <c r="J145" i="6"/>
  <c r="J143" i="6" s="1"/>
  <c r="J149" i="6"/>
  <c r="J153" i="6"/>
  <c r="J157" i="6"/>
  <c r="J161" i="6"/>
  <c r="J165" i="6"/>
  <c r="J169" i="6"/>
  <c r="J173" i="6"/>
  <c r="J181" i="6"/>
  <c r="J185" i="6"/>
  <c r="J189" i="6"/>
  <c r="J193" i="6"/>
  <c r="J197" i="6"/>
  <c r="J205" i="6"/>
  <c r="J209" i="6"/>
  <c r="J215" i="6"/>
  <c r="J217" i="6"/>
  <c r="J221" i="6"/>
  <c r="H30" i="2"/>
  <c r="K30" i="2" s="1"/>
  <c r="J31" i="2"/>
  <c r="J34" i="2"/>
  <c r="J60" i="2"/>
  <c r="H64" i="2"/>
  <c r="K64" i="2" s="1"/>
  <c r="J110" i="2"/>
  <c r="H126" i="2"/>
  <c r="K126" i="2" s="1"/>
  <c r="H142" i="2"/>
  <c r="K142" i="2" s="1"/>
  <c r="H168" i="2"/>
  <c r="K168" i="2" s="1"/>
  <c r="H183" i="2"/>
  <c r="K183" i="2" s="1"/>
  <c r="H211" i="2"/>
  <c r="K211" i="2" s="1"/>
  <c r="H215" i="2"/>
  <c r="K215" i="2" s="1"/>
  <c r="H217" i="2"/>
  <c r="K217" i="2" s="1"/>
  <c r="H12" i="4"/>
  <c r="K12" i="4" s="1"/>
  <c r="H13" i="4"/>
  <c r="K13" i="4" s="1"/>
  <c r="H16" i="4"/>
  <c r="K16" i="4" s="1"/>
  <c r="H17" i="4"/>
  <c r="K17" i="4" s="1"/>
  <c r="J26" i="4"/>
  <c r="J29" i="4"/>
  <c r="J30" i="4"/>
  <c r="J42" i="4"/>
  <c r="J43" i="4"/>
  <c r="J46" i="4"/>
  <c r="J47" i="4"/>
  <c r="H51" i="4"/>
  <c r="K51" i="4" s="1"/>
  <c r="K50" i="4" s="1"/>
  <c r="K48" i="4" s="1"/>
  <c r="H53" i="4"/>
  <c r="K53" i="4" s="1"/>
  <c r="H54" i="4"/>
  <c r="K54" i="4" s="1"/>
  <c r="H112" i="4"/>
  <c r="K112" i="4" s="1"/>
  <c r="H116" i="4"/>
  <c r="K116" i="4" s="1"/>
  <c r="H140" i="4"/>
  <c r="K140" i="4" s="1"/>
  <c r="H170" i="4"/>
  <c r="K170" i="4" s="1"/>
  <c r="H194" i="4"/>
  <c r="K194" i="4" s="1"/>
  <c r="H198" i="4"/>
  <c r="K198" i="4" s="1"/>
  <c r="H222" i="4"/>
  <c r="K222" i="4" s="1"/>
  <c r="H228" i="4"/>
  <c r="K228" i="4" s="1"/>
  <c r="J41" i="2"/>
  <c r="J79" i="2"/>
  <c r="J159" i="2"/>
  <c r="J225" i="2"/>
  <c r="J36" i="4"/>
  <c r="J70" i="4"/>
  <c r="J74" i="4"/>
  <c r="J80" i="4"/>
  <c r="J88" i="4"/>
  <c r="J92" i="4"/>
  <c r="J119" i="4"/>
  <c r="J123" i="4"/>
  <c r="J132" i="4"/>
  <c r="J144" i="4"/>
  <c r="J143" i="4" s="1"/>
  <c r="J148" i="4"/>
  <c r="J152" i="4"/>
  <c r="J173" i="4"/>
  <c r="J176" i="4"/>
  <c r="J203" i="4"/>
  <c r="J215" i="4"/>
  <c r="H227" i="4"/>
  <c r="K227" i="4" s="1"/>
  <c r="J73" i="2"/>
  <c r="J88" i="2"/>
  <c r="J112" i="2"/>
  <c r="J175" i="2"/>
  <c r="H24" i="2"/>
  <c r="K24" i="2" s="1"/>
  <c r="J54" i="2"/>
  <c r="J70" i="2"/>
  <c r="J90" i="2"/>
  <c r="H138" i="2"/>
  <c r="K138" i="2" s="1"/>
  <c r="J147" i="2"/>
  <c r="H153" i="2"/>
  <c r="K153" i="2" s="1"/>
  <c r="H202" i="2"/>
  <c r="K202" i="2" s="1"/>
  <c r="H27" i="4"/>
  <c r="K27" i="4" s="1"/>
  <c r="H31" i="4"/>
  <c r="K31" i="4" s="1"/>
  <c r="H40" i="4"/>
  <c r="K40" i="4" s="1"/>
  <c r="K39" i="4" s="1"/>
  <c r="H44" i="4"/>
  <c r="K44" i="4" s="1"/>
  <c r="J111" i="4"/>
  <c r="J115" i="4"/>
  <c r="H121" i="4"/>
  <c r="K121" i="4" s="1"/>
  <c r="J122" i="4"/>
  <c r="H134" i="4"/>
  <c r="K134" i="4" s="1"/>
  <c r="J139" i="4"/>
  <c r="J142" i="4"/>
  <c r="H154" i="4"/>
  <c r="K154" i="4" s="1"/>
  <c r="J169" i="4"/>
  <c r="J193" i="4"/>
  <c r="J197" i="4"/>
  <c r="J214" i="4"/>
  <c r="J35" i="4"/>
  <c r="H35" i="4"/>
  <c r="K35" i="4" s="1"/>
  <c r="K33" i="4" s="1"/>
  <c r="J79" i="4"/>
  <c r="J77" i="4" s="1"/>
  <c r="H79" i="4"/>
  <c r="K79" i="4" s="1"/>
  <c r="J95" i="4"/>
  <c r="H95" i="4"/>
  <c r="K95" i="4" s="1"/>
  <c r="J103" i="4"/>
  <c r="J101" i="4" s="1"/>
  <c r="H103" i="4"/>
  <c r="K103" i="4" s="1"/>
  <c r="J107" i="4"/>
  <c r="H107" i="4"/>
  <c r="K107" i="4" s="1"/>
  <c r="J159" i="4"/>
  <c r="H159" i="4"/>
  <c r="K159" i="4" s="1"/>
  <c r="I11" i="4"/>
  <c r="J28" i="4"/>
  <c r="J25" i="4" s="1"/>
  <c r="H28" i="4"/>
  <c r="K28" i="4" s="1"/>
  <c r="K25" i="4" s="1"/>
  <c r="J33" i="4"/>
  <c r="J41" i="4"/>
  <c r="H41" i="4"/>
  <c r="K41" i="4" s="1"/>
  <c r="J59" i="4"/>
  <c r="H59" i="4"/>
  <c r="K59" i="4" s="1"/>
  <c r="J83" i="4"/>
  <c r="H83" i="4"/>
  <c r="K83" i="4" s="1"/>
  <c r="J185" i="4"/>
  <c r="H185" i="4"/>
  <c r="K185" i="4" s="1"/>
  <c r="J45" i="4"/>
  <c r="H45" i="4"/>
  <c r="K45" i="4" s="1"/>
  <c r="J55" i="4"/>
  <c r="J52" i="4" s="1"/>
  <c r="H55" i="4"/>
  <c r="K55" i="4" s="1"/>
  <c r="K52" i="4" s="1"/>
  <c r="J57" i="4"/>
  <c r="J63" i="4"/>
  <c r="H63" i="4"/>
  <c r="K63" i="4" s="1"/>
  <c r="J69" i="4"/>
  <c r="J68" i="4" s="1"/>
  <c r="H69" i="4"/>
  <c r="K69" i="4" s="1"/>
  <c r="K68" i="4" s="1"/>
  <c r="K77" i="4"/>
  <c r="J14" i="4"/>
  <c r="H14" i="4"/>
  <c r="K14" i="4" s="1"/>
  <c r="J23" i="4"/>
  <c r="J20" i="4" s="1"/>
  <c r="H23" i="4"/>
  <c r="K23" i="4" s="1"/>
  <c r="J18" i="4"/>
  <c r="H18" i="4"/>
  <c r="K18" i="4" s="1"/>
  <c r="I48" i="4"/>
  <c r="K57" i="4"/>
  <c r="J67" i="4"/>
  <c r="H67" i="4"/>
  <c r="K67" i="4" s="1"/>
  <c r="J73" i="4"/>
  <c r="H73" i="4"/>
  <c r="K73" i="4" s="1"/>
  <c r="J91" i="4"/>
  <c r="H91" i="4"/>
  <c r="K91" i="4" s="1"/>
  <c r="K86" i="4" s="1"/>
  <c r="K84" i="4" s="1"/>
  <c r="J97" i="4"/>
  <c r="J96" i="4" s="1"/>
  <c r="H97" i="4"/>
  <c r="K97" i="4" s="1"/>
  <c r="I105" i="4"/>
  <c r="J109" i="4"/>
  <c r="H109" i="4"/>
  <c r="K109" i="4" s="1"/>
  <c r="K108" i="4" s="1"/>
  <c r="J131" i="4"/>
  <c r="J130" i="4" s="1"/>
  <c r="H131" i="4"/>
  <c r="K131" i="4" s="1"/>
  <c r="J137" i="4"/>
  <c r="J135" i="4" s="1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47" i="4"/>
  <c r="H147" i="4"/>
  <c r="K147" i="4" s="1"/>
  <c r="K155" i="4"/>
  <c r="J167" i="4"/>
  <c r="H167" i="4"/>
  <c r="K167" i="4" s="1"/>
  <c r="J171" i="4"/>
  <c r="H171" i="4"/>
  <c r="K171" i="4" s="1"/>
  <c r="J175" i="4"/>
  <c r="H175" i="4"/>
  <c r="K175" i="4" s="1"/>
  <c r="J195" i="4"/>
  <c r="H195" i="4"/>
  <c r="K195" i="4" s="1"/>
  <c r="J205" i="4"/>
  <c r="H205" i="4"/>
  <c r="K205" i="4" s="1"/>
  <c r="K201" i="4" s="1"/>
  <c r="J110" i="4"/>
  <c r="J118" i="4"/>
  <c r="J126" i="4"/>
  <c r="J151" i="4"/>
  <c r="H151" i="4"/>
  <c r="K151" i="4" s="1"/>
  <c r="I156" i="4"/>
  <c r="I155" i="4" s="1"/>
  <c r="I229" i="4" s="1"/>
  <c r="J181" i="4"/>
  <c r="H181" i="4"/>
  <c r="K181" i="4" s="1"/>
  <c r="J199" i="4"/>
  <c r="H199" i="4"/>
  <c r="K199" i="4" s="1"/>
  <c r="J207" i="4"/>
  <c r="H207" i="4"/>
  <c r="K207" i="4" s="1"/>
  <c r="K206" i="4" s="1"/>
  <c r="J213" i="4"/>
  <c r="J212" i="4" s="1"/>
  <c r="H213" i="4"/>
  <c r="K213" i="4" s="1"/>
  <c r="K212" i="4" s="1"/>
  <c r="J219" i="4"/>
  <c r="H219" i="4"/>
  <c r="K219" i="4" s="1"/>
  <c r="K216" i="4" s="1"/>
  <c r="J225" i="4"/>
  <c r="J223" i="4" s="1"/>
  <c r="H225" i="4"/>
  <c r="K225" i="4" s="1"/>
  <c r="J217" i="4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J78" i="2"/>
  <c r="J77" i="2" s="1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H12" i="2"/>
  <c r="K12" i="2" s="1"/>
  <c r="J12" i="2"/>
  <c r="J11" i="2" s="1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K155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K130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H209" i="2"/>
  <c r="K209" i="2" s="1"/>
  <c r="H226" i="2"/>
  <c r="K226" i="2" s="1"/>
  <c r="J93" i="2"/>
  <c r="H93" i="2"/>
  <c r="K93" i="2" s="1"/>
  <c r="J113" i="2"/>
  <c r="H113" i="2"/>
  <c r="K113" i="2" s="1"/>
  <c r="J218" i="2"/>
  <c r="H218" i="2"/>
  <c r="K218" i="2" s="1"/>
  <c r="I56" i="2"/>
  <c r="J71" i="2"/>
  <c r="H71" i="2"/>
  <c r="K71" i="2" s="1"/>
  <c r="K68" i="2" s="1"/>
  <c r="J117" i="2"/>
  <c r="H117" i="2"/>
  <c r="K117" i="2" s="1"/>
  <c r="J89" i="2"/>
  <c r="H89" i="2"/>
  <c r="K89" i="2" s="1"/>
  <c r="J107" i="2"/>
  <c r="H107" i="2"/>
  <c r="K107" i="2" s="1"/>
  <c r="H21" i="2"/>
  <c r="K21" i="2" s="1"/>
  <c r="H26" i="2"/>
  <c r="K26" i="2" s="1"/>
  <c r="J53" i="2"/>
  <c r="H53" i="2"/>
  <c r="K53" i="2" s="1"/>
  <c r="K52" i="2" s="1"/>
  <c r="J75" i="2"/>
  <c r="H75" i="2"/>
  <c r="K75" i="2" s="1"/>
  <c r="J204" i="2"/>
  <c r="J201" i="2" s="1"/>
  <c r="H204" i="2"/>
  <c r="K204" i="2" s="1"/>
  <c r="J224" i="2"/>
  <c r="H224" i="2"/>
  <c r="K224" i="2" s="1"/>
  <c r="J65" i="2"/>
  <c r="H65" i="2"/>
  <c r="K65" i="2" s="1"/>
  <c r="H15" i="2"/>
  <c r="K15" i="2" s="1"/>
  <c r="H19" i="2"/>
  <c r="K19" i="2" s="1"/>
  <c r="J22" i="2"/>
  <c r="J27" i="2"/>
  <c r="J25" i="2" s="1"/>
  <c r="J37" i="2"/>
  <c r="H37" i="2"/>
  <c r="K37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103" i="2"/>
  <c r="J101" i="2" s="1"/>
  <c r="J111" i="2"/>
  <c r="J115" i="2"/>
  <c r="J130" i="2"/>
  <c r="J222" i="2"/>
  <c r="H222" i="2"/>
  <c r="K222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H194" i="2"/>
  <c r="K194" i="2" s="1"/>
  <c r="J198" i="2"/>
  <c r="H198" i="2"/>
  <c r="K198" i="2" s="1"/>
  <c r="J56" i="10" l="1"/>
  <c r="K56" i="10"/>
  <c r="I155" i="10"/>
  <c r="I242" i="10" s="1"/>
  <c r="K229" i="10"/>
  <c r="K52" i="10"/>
  <c r="J32" i="10"/>
  <c r="K11" i="10"/>
  <c r="K242" i="10" s="1"/>
  <c r="K39" i="10"/>
  <c r="K33" i="10"/>
  <c r="K32" i="10" s="1"/>
  <c r="J206" i="4"/>
  <c r="J201" i="4"/>
  <c r="K130" i="4"/>
  <c r="J86" i="4"/>
  <c r="J84" i="4" s="1"/>
  <c r="J177" i="6"/>
  <c r="J39" i="6"/>
  <c r="K25" i="6"/>
  <c r="J177" i="4"/>
  <c r="K101" i="4"/>
  <c r="K135" i="4"/>
  <c r="K201" i="6"/>
  <c r="K192" i="8"/>
  <c r="K143" i="8"/>
  <c r="K101" i="6"/>
  <c r="J68" i="2"/>
  <c r="K156" i="6"/>
  <c r="K108" i="6"/>
  <c r="K11" i="6"/>
  <c r="K216" i="6"/>
  <c r="K206" i="8"/>
  <c r="J68" i="8"/>
  <c r="K52" i="8"/>
  <c r="K216" i="2"/>
  <c r="J32" i="6"/>
  <c r="K156" i="8"/>
  <c r="K84" i="8"/>
  <c r="K33" i="8"/>
  <c r="K32" i="8" s="1"/>
  <c r="K106" i="8"/>
  <c r="K56" i="8" s="1"/>
  <c r="K229" i="8" s="1"/>
  <c r="K233" i="8" s="1"/>
  <c r="K105" i="8"/>
  <c r="J177" i="8"/>
  <c r="J106" i="8"/>
  <c r="J105" i="8"/>
  <c r="K25" i="8"/>
  <c r="J86" i="8"/>
  <c r="J84" i="8" s="1"/>
  <c r="J96" i="8"/>
  <c r="J56" i="8" s="1"/>
  <c r="J96" i="2"/>
  <c r="K33" i="2"/>
  <c r="K223" i="2"/>
  <c r="J52" i="2"/>
  <c r="K77" i="2"/>
  <c r="K177" i="4"/>
  <c r="K156" i="4"/>
  <c r="K96" i="4"/>
  <c r="K20" i="4"/>
  <c r="J216" i="6"/>
  <c r="K223" i="6"/>
  <c r="K177" i="6"/>
  <c r="J201" i="6"/>
  <c r="J192" i="6"/>
  <c r="J68" i="6"/>
  <c r="K96" i="6"/>
  <c r="K206" i="2"/>
  <c r="J216" i="2"/>
  <c r="K223" i="4"/>
  <c r="K11" i="4"/>
  <c r="J39" i="4"/>
  <c r="K206" i="6"/>
  <c r="K39" i="6"/>
  <c r="J155" i="6"/>
  <c r="J156" i="6"/>
  <c r="K106" i="6"/>
  <c r="K105" i="6"/>
  <c r="K56" i="6" s="1"/>
  <c r="K229" i="6" s="1"/>
  <c r="J206" i="6"/>
  <c r="I105" i="6"/>
  <c r="I229" i="6" s="1"/>
  <c r="K33" i="6"/>
  <c r="K32" i="6" s="1"/>
  <c r="J212" i="6"/>
  <c r="J130" i="6"/>
  <c r="K201" i="2"/>
  <c r="K192" i="2"/>
  <c r="K57" i="2"/>
  <c r="K192" i="4"/>
  <c r="J216" i="4"/>
  <c r="J192" i="2"/>
  <c r="K212" i="2"/>
  <c r="J11" i="4"/>
  <c r="J108" i="4"/>
  <c r="J105" i="4"/>
  <c r="J56" i="4" s="1"/>
  <c r="J106" i="4"/>
  <c r="K32" i="4"/>
  <c r="J32" i="4"/>
  <c r="J156" i="4"/>
  <c r="J192" i="4"/>
  <c r="K106" i="4"/>
  <c r="K105" i="4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32" i="2" s="1"/>
  <c r="J20" i="2"/>
  <c r="K20" i="2"/>
  <c r="K87" i="2"/>
  <c r="J212" i="2"/>
  <c r="J57" i="2"/>
  <c r="K106" i="2"/>
  <c r="K105" i="2"/>
  <c r="J108" i="2"/>
  <c r="J48" i="2"/>
  <c r="J223" i="2"/>
  <c r="J106" i="2"/>
  <c r="J105" i="2"/>
  <c r="K32" i="2"/>
  <c r="J86" i="2"/>
  <c r="J87" i="2"/>
  <c r="J242" i="10" l="1"/>
  <c r="J7" i="10" s="1"/>
  <c r="J229" i="8"/>
  <c r="J7" i="8" s="1"/>
  <c r="J84" i="2"/>
  <c r="J56" i="2" s="1"/>
  <c r="J229" i="2" s="1"/>
  <c r="J7" i="2" s="1"/>
  <c r="J56" i="6"/>
  <c r="J229" i="6" s="1"/>
  <c r="J7" i="6" s="1"/>
  <c r="K233" i="6"/>
  <c r="J229" i="4"/>
  <c r="J7" i="4" s="1"/>
  <c r="K56" i="4"/>
  <c r="K229" i="4" s="1"/>
  <c r="K233" i="4" s="1"/>
  <c r="K84" i="2"/>
  <c r="K56" i="2" s="1"/>
  <c r="K229" i="2" s="1"/>
</calcChain>
</file>

<file path=xl/sharedStrings.xml><?xml version="1.0" encoding="utf-8"?>
<sst xmlns="http://schemas.openxmlformats.org/spreadsheetml/2006/main" count="6295" uniqueCount="558">
  <si>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</si>
  <si>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</si>
  <si>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</si>
  <si>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</si>
  <si>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</si>
  <si>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</si>
  <si>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</si>
  <si>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</si>
  <si>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</si>
  <si>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</si>
  <si>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</si>
  <si>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</si>
  <si>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</si>
  <si>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</si>
  <si>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</si>
  <si>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</si>
  <si>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</si>
  <si>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</si>
  <si>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</si>
  <si>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</si>
  <si>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</si>
  <si>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</si>
  <si>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</si>
  <si>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</si>
  <si>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</si>
  <si>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</si>
  <si>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</si>
  <si>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</si>
  <si>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</si>
  <si>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</si>
  <si>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</si>
  <si>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</si>
  <si>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</si>
  <si>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</si>
  <si>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</si>
  <si>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</si>
  <si>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</si>
  <si>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</si>
  <si>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</si>
  <si>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</si>
  <si>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</si>
  <si>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</si>
  <si>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</si>
  <si>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</si>
  <si>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</si>
  <si>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</si>
  <si>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</si>
  <si>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</si>
  <si>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</si>
  <si>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</si>
  <si>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</si>
  <si>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</si>
  <si>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</si>
  <si>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</si>
  <si>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</si>
  <si>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</si>
  <si>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</si>
  <si>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</si>
  <si>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</si>
  <si>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</si>
  <si>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</si>
  <si>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</si>
  <si>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</si>
  <si>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</si>
  <si>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</si>
  <si>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</si>
  <si>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</si>
  <si>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</si>
  <si>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</si>
  <si>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</si>
  <si>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</si>
  <si>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</si>
  <si>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</si>
  <si>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</si>
  <si>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</si>
  <si>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</si>
  <si>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</si>
  <si>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</si>
  <si>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</si>
  <si>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</si>
  <si>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</si>
  <si>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</si>
  <si>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</si>
  <si>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</si>
  <si>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</si>
  <si>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</si>
  <si>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</si>
  <si>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</si>
  <si>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</si>
  <si>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</si>
  <si>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</si>
  <si>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</si>
  <si>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</si>
  <si>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</si>
  <si>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</si>
  <si>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</si>
  <si>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</si>
  <si>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</si>
  <si>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</si>
  <si>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</si>
  <si>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</si>
  <si>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</si>
  <si>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</si>
  <si>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</si>
  <si>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</si>
  <si>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</si>
  <si>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</si>
  <si>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</si>
  <si>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</si>
  <si>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</si>
  <si>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</si>
  <si>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</si>
  <si>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</si>
  <si>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</si>
  <si>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</si>
  <si>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</si>
  <si>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</si>
  <si>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</si>
  <si>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</si>
  <si>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</si>
  <si>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</si>
  <si>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</si>
  <si>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</si>
  <si>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</si>
  <si>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</si>
  <si>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</si>
  <si>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</si>
  <si>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</si>
  <si>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</si>
  <si>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</si>
  <si>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</si>
  <si>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</si>
  <si>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</si>
  <si>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</si>
  <si>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</si>
  <si>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</si>
  <si>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</si>
  <si>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</si>
  <si>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</si>
  <si>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</si>
  <si>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</si>
  <si>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</si>
  <si>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</si>
  <si>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</si>
  <si>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</si>
  <si>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</si>
  <si>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</si>
  <si>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</si>
  <si>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</si>
  <si>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</si>
  <si>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</si>
  <si>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</si>
  <si>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</si>
  <si>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</si>
  <si>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</si>
  <si>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</si>
  <si>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</si>
  <si>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</si>
  <si>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</si>
  <si>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</si>
  <si>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</si>
  <si>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</si>
  <si>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</si>
  <si>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</si>
  <si>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</si>
  <si>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</si>
  <si>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</si>
  <si>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</si>
  <si>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</si>
  <si>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</si>
  <si>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</si>
  <si>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</si>
  <si>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</si>
  <si>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</si>
  <si>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</si>
  <si>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</si>
  <si>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</si>
  <si>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</si>
  <si>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</si>
  <si>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</si>
  <si>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</si>
  <si>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</si>
  <si>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</si>
  <si>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</si>
  <si>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</si>
  <si>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</si>
  <si>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</si>
  <si>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</si>
  <si>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</si>
  <si>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</si>
  <si>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</si>
  <si>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</si>
  <si>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</si>
  <si>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</si>
  <si>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</si>
  <si>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</si>
  <si>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</si>
  <si>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</si>
  <si>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</si>
  <si>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</si>
  <si>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</si>
  <si>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</si>
  <si>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</si>
  <si>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</si>
  <si>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</si>
  <si>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</si>
  <si>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</si>
  <si>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</si>
  <si>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</si>
  <si>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</si>
  <si>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</si>
  <si>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</si>
  <si>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</si>
  <si>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</si>
  <si>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</si>
  <si>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</si>
  <si>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</si>
  <si>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</si>
  <si>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</si>
  <si>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</si>
  <si>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</si>
  <si>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</si>
  <si>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</si>
  <si>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</si>
  <si>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</si>
  <si>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</si>
  <si>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</si>
  <si>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</si>
  <si>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</si>
  <si>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</si>
  <si>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</si>
  <si>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</si>
  <si>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</si>
  <si>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</si>
  <si>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</si>
  <si>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</si>
  <si>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</si>
  <si>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</si>
  <si>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</si>
  <si>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</si>
  <si>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</si>
  <si>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</si>
  <si>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</si>
  <si>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</si>
  <si>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</si>
  <si>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</si>
  <si>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</si>
  <si>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</si>
  <si>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</si>
  <si>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</si>
  <si>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</si>
  <si>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</si>
  <si>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</si>
  <si>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</si>
  <si>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</si>
  <si>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</si>
  <si>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</si>
  <si>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</si>
  <si>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</si>
  <si>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</si>
  <si>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</si>
  <si>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</si>
  <si>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</si>
  <si>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</si>
  <si>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</si>
  <si>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</si>
  <si>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</si>
  <si>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</si>
  <si>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</si>
  <si>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</si>
  <si>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</si>
  <si>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</si>
  <si>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</si>
  <si>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</si>
  <si>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</si>
  <si>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</si>
  <si>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</si>
  <si>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</si>
  <si>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</si>
  <si>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</si>
  <si>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</si>
  <si>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</si>
  <si>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</si>
  <si>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</si>
  <si>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</si>
  <si>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</si>
  <si>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</si>
  <si>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</si>
  <si>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</si>
  <si>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</si>
  <si>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</si>
  <si>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</si>
  <si>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</si>
  <si>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</si>
  <si>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</si>
  <si>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</si>
  <si>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</si>
  <si>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</si>
  <si>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</si>
  <si>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</si>
  <si>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</si>
  <si>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</si>
  <si>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</si>
  <si>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</si>
  <si>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</si>
  <si>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</si>
  <si>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</si>
  <si>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</si>
  <si>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</si>
  <si>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</si>
  <si>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</si>
  <si>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</si>
  <si>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</si>
  <si>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</si>
  <si>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</si>
  <si>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</si>
  <si>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</si>
  <si>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</si>
  <si>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</si>
  <si>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</si>
  <si>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</si>
  <si>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</si>
  <si>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</si>
  <si>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</si>
  <si>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</si>
  <si>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</si>
  <si>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</si>
  <si>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</si>
  <si>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</si>
  <si>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</si>
  <si>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</si>
  <si>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</si>
  <si>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</si>
  <si>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</si>
  <si>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</si>
  <si>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</si>
  <si>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</si>
  <si>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</si>
  <si>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</si>
  <si>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</si>
  <si>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</si>
  <si>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</si>
  <si>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</si>
  <si>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</si>
  <si>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</si>
  <si>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</si>
  <si>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</si>
  <si>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</si>
  <si>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</si>
  <si>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</si>
  <si>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</si>
  <si>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</si>
  <si>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</si>
  <si>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</si>
  <si>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</si>
  <si>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</si>
  <si>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</si>
  <si>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</si>
  <si>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</si>
  <si>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</si>
  <si>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</si>
  <si>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</si>
  <si>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</si>
  <si>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</si>
  <si>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</si>
  <si>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</si>
  <si>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</si>
  <si>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</si>
  <si>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</si>
  <si>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</si>
  <si>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</si>
  <si>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</si>
  <si>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</si>
  <si>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</si>
  <si>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</si>
  <si>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</si>
  <si>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</si>
  <si>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</si>
  <si>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</si>
  <si>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</si>
  <si>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</si>
  <si>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</si>
  <si>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</si>
  <si>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</si>
  <si>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</si>
  <si>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</si>
  <si>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</si>
  <si>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</si>
  <si>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</si>
  <si>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</si>
  <si>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</si>
  <si>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</si>
  <si>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</si>
  <si>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</si>
  <si>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</si>
  <si>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</si>
  <si>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</si>
  <si>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</si>
  <si>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</si>
  <si>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</si>
  <si>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</si>
  <si>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</si>
  <si>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</si>
  <si>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</si>
  <si>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</si>
  <si>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</si>
  <si>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</si>
  <si>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</si>
  <si>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</si>
  <si>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</si>
  <si>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</si>
  <si>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</si>
  <si>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</si>
  <si>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</si>
  <si>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</si>
  <si>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</si>
  <si>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</si>
  <si>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</si>
  <si>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</si>
  <si>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</si>
  <si>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</si>
  <si>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</si>
  <si>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</si>
  <si>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</si>
  <si>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</si>
  <si>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</si>
  <si>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</si>
  <si>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</si>
  <si>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</si>
  <si>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</si>
  <si>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</si>
  <si>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</si>
  <si>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</si>
  <si>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</si>
  <si>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</si>
  <si>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</si>
  <si>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</si>
  <si>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</si>
  <si>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</si>
  <si>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</si>
  <si>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</si>
  <si>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</si>
  <si>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</si>
  <si>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</si>
  <si>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</si>
  <si>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</si>
  <si>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</si>
  <si>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</si>
  <si>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</si>
  <si>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</si>
  <si>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</si>
  <si>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</si>
  <si>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</si>
  <si>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</si>
  <si>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</si>
  <si>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</si>
  <si>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</si>
  <si>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</si>
  <si>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</si>
  <si>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</si>
  <si>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</si>
  <si>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</si>
  <si>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</si>
  <si>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</si>
  <si>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</si>
  <si>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</si>
  <si>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</si>
  <si>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</si>
  <si>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</si>
  <si>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</si>
  <si>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</si>
  <si>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</si>
  <si>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</si>
  <si>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</si>
  <si>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</si>
  <si>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</si>
  <si>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</si>
  <si>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</si>
  <si>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</si>
  <si>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</si>
  <si>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</si>
  <si>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</si>
  <si>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</si>
  <si>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</si>
  <si>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</si>
  <si>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</si>
  <si>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</si>
  <si>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</si>
  <si>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</si>
  <si>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</si>
  <si>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</si>
  <si>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</si>
  <si>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</si>
  <si>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</si>
  <si>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</si>
  <si>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</si>
  <si>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</si>
  <si>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</si>
  <si>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</si>
  <si>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</si>
  <si>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</si>
  <si>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22/06/2022 à 09/08/2022</t>
    </r>
  </si>
  <si>
    <r>
      <t>Data:</t>
    </r>
    <r>
      <rPr>
        <sz val="11"/>
        <rFont val="Arial"/>
        <family val="2"/>
      </rPr>
      <t xml:space="preserve"> 09/08/2022</t>
    </r>
  </si>
  <si>
    <t>MEMÓRIA DE CÁLCULO BM 03</t>
  </si>
  <si>
    <t>3,7*1,75*2 + 3,90*1,75-1,1*1,75 + platibanda = (5,90+5,20+10,00+ 5,00+6,20+4,40+1,8+2,2+1,8+4,5+5,35+9,00+4,45+3,2+3,2+2,25+ 4,45)*1,50 + (10,00+10,00+6,20+5,90+3,8+2,8+16,4+3,8+2,8)*0,20 + 2,15*(2,00+1,60+2,00+1,60)+3,70*(5,7+4,70+5,70+4,70); totalizando = 240,98 m²; alvenaria da calçada = 2,68+2,84+0,36+1,71+3,42+ 9,98+ 3,15+3,28+2,03+2,55+7,42+4,55 = 43,97 m²</t>
  </si>
  <si>
    <t xml:space="preserve">Estimativa de 50% do quantitativo projetado - </t>
  </si>
  <si>
    <t xml:space="preserve">área total de reboco = </t>
  </si>
  <si>
    <t xml:space="preserve">área total de alvenaria de vedação (com exceção da calçada) * 2 lados = 658,82 x 2 lados = </t>
  </si>
  <si>
    <t>2 und</t>
  </si>
  <si>
    <t>16 und</t>
  </si>
  <si>
    <t>40 und</t>
  </si>
  <si>
    <t>38 und</t>
  </si>
  <si>
    <t>5 und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</si>
  <si>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</si>
  <si>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10/08/2022 à 02/09/2022</t>
    </r>
  </si>
  <si>
    <r>
      <t>Data:</t>
    </r>
    <r>
      <rPr>
        <sz val="11"/>
        <rFont val="Arial"/>
        <family val="2"/>
      </rPr>
      <t xml:space="preserve"> 02/09/2022</t>
    </r>
  </si>
  <si>
    <t>MEMÓRIA DE CÁLCULO BM 04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</si>
  <si>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 - 117,00 m² que haviam sido pagos no BM 03 = 141,81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</si>
  <si>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</si>
  <si>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>34,80 m</t>
  </si>
  <si>
    <t>2+5+9+3+4+1+2+2+3+4+9+6+4+1+9+8+8+3+18+3+7+6+7+16 = 140 pontos totais</t>
  </si>
  <si>
    <t>1 und 50 a</t>
  </si>
  <si>
    <t>11 disjuntores de 16a, 7 disjuntores de 20a, 3 disjuntores de 10a e 3 disjuntores de 25a = 24 disjuntores</t>
  </si>
  <si>
    <t>17 unidades</t>
  </si>
  <si>
    <t xml:space="preserve">pelo projeto hidrossanitário = 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</si>
  <si>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</si>
  <si>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03/09/2022 à 23/09/2022</t>
    </r>
  </si>
  <si>
    <r>
      <t>Data:</t>
    </r>
    <r>
      <rPr>
        <sz val="11"/>
        <rFont val="Arial"/>
        <family val="2"/>
      </rPr>
      <t xml:space="preserve"> 23/09/2022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</si>
  <si>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</si>
  <si>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</si>
  <si>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</si>
  <si>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</si>
  <si>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</si>
  <si>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</si>
  <si>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</si>
  <si>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</si>
  <si>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</si>
  <si>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</si>
  <si>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</si>
  <si>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</si>
  <si>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</si>
  <si>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</si>
  <si>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</si>
  <si>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</si>
  <si>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</si>
  <si>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</si>
  <si>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</si>
  <si>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</si>
  <si>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</si>
  <si>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</si>
  <si>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DESTE BM, QUE FOI REALIZADO APÓS O TERMO DE ADITIVO DE VALOR N. 01, ASSINADO EM 20/AGOSTO/2022, ESTA OBRA PASSOU A VIGORAR COM O VALOR DE R$ 666.862,73</t>
  </si>
  <si>
    <t>MEMÓRIA DE CÁLCULO BM 05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</si>
  <si>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</si>
  <si>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</si>
  <si>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</si>
  <si>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</si>
  <si>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1.148,86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</si>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</sst>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0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10" fontId="1" fillId="2" borderId="0" xfId="3" applyNumberFormat="1" applyFont="1" applyFill="1" applyAlignment="1">
      <alignment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6" fillId="4" borderId="31" xfId="1" applyFont="1" applyFill="1" applyBorder="1" applyAlignment="1">
      <alignment horizontal="left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</cellXfs>
  <cellStyles count="4"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24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417.84000000000003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3">
          <cell r="H33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7">
          <cell r="H57">
            <v>0</v>
          </cell>
        </row>
        <row r="58">
          <cell r="H58">
            <v>117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6">
        <row r="42">
          <cell r="K42">
            <v>284.95</v>
          </cell>
        </row>
        <row r="51">
          <cell r="K51">
            <v>117</v>
          </cell>
        </row>
        <row r="62">
          <cell r="K62">
            <v>678.77</v>
          </cell>
        </row>
        <row r="63">
          <cell r="K63">
            <v>638.87000000000012</v>
          </cell>
        </row>
        <row r="64">
          <cell r="K64">
            <v>1317.64</v>
          </cell>
        </row>
        <row r="100">
          <cell r="K100">
            <v>1</v>
          </cell>
        </row>
        <row r="186">
          <cell r="K186">
            <v>2</v>
          </cell>
        </row>
        <row r="188">
          <cell r="K188">
            <v>16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</sheetData>
      <sheetData sheetId="7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8">
        <row r="51">
          <cell r="K51">
            <v>117.35</v>
          </cell>
        </row>
        <row r="52">
          <cell r="K52">
            <v>256.24</v>
          </cell>
        </row>
        <row r="55">
          <cell r="K55">
            <v>30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0">
          <cell r="K200">
            <v>17</v>
          </cell>
        </row>
        <row r="202">
          <cell r="K202">
            <v>152.5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1148.8599999999999</v>
          </cell>
        </row>
        <row r="233">
          <cell r="K233">
            <v>245.67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4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7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10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23" priority="3">
      <formula>LEN($B11)=1</formula>
    </cfRule>
  </conditionalFormatting>
  <conditionalFormatting sqref="B85:K228">
    <cfRule type="expression" dxfId="22" priority="1">
      <formula>LEN($B85)=1</formula>
    </cfRule>
  </conditionalFormatting>
  <conditionalFormatting sqref="E84:K84">
    <cfRule type="expression" dxfId="2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ED31-3644-4535-85BB-E1759C08FE59}">
  <dimension ref="A2:N234"/>
  <sheetViews>
    <sheetView tabSelected="1" view="pageBreakPreview" topLeftCell="A69" zoomScale="90" zoomScaleNormal="100" zoomScaleSheetLayoutView="90" workbookViewId="0">
      <selection activeCell="K233" sqref="K23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15" t="s">
        <v>551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0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0">
      <c r="A5" s="77" t="s">
        <v>25</v>
      </c>
      <c r="B5" s="78" t="s">
        <v>26</v>
      </c>
      <c r="C5" s="79" t="s">
        <v>27</v>
      </c>
      <c r="D5" s="118"/>
      <c r="E5" s="118"/>
      <c r="F5" s="118"/>
      <c r="G5" s="118"/>
      <c r="H5" s="118"/>
      <c r="I5" s="118"/>
      <c r="J5" s="118"/>
    </row>
    <row r="6" spans="1:10" ht="42.75">
      <c r="A6" s="77" t="s">
        <v>28</v>
      </c>
      <c r="B6" s="78" t="s">
        <v>29</v>
      </c>
      <c r="C6" s="79" t="s">
        <v>27</v>
      </c>
      <c r="D6" s="118"/>
      <c r="E6" s="118"/>
      <c r="F6" s="118"/>
      <c r="G6" s="118"/>
      <c r="H6" s="118"/>
      <c r="I6" s="118"/>
      <c r="J6" s="118"/>
    </row>
    <row r="7" spans="1:10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0" ht="28.5">
      <c r="A8" s="77" t="s">
        <v>32</v>
      </c>
      <c r="B8" s="80" t="s">
        <v>447</v>
      </c>
      <c r="C8" s="79" t="s">
        <v>27</v>
      </c>
      <c r="D8" s="118"/>
      <c r="E8" s="118"/>
      <c r="F8" s="118"/>
      <c r="G8" s="118"/>
      <c r="H8" s="118"/>
      <c r="I8" s="118"/>
      <c r="J8" s="118"/>
    </row>
    <row r="9" spans="1:10" ht="28.5">
      <c r="A9" s="77" t="s">
        <v>34</v>
      </c>
      <c r="B9" s="78" t="s">
        <v>35</v>
      </c>
      <c r="C9" s="79" t="s">
        <v>36</v>
      </c>
      <c r="D9" s="118"/>
      <c r="E9" s="118"/>
      <c r="F9" s="118"/>
      <c r="G9" s="118"/>
      <c r="H9" s="118"/>
      <c r="I9" s="118"/>
      <c r="J9" s="118"/>
    </row>
    <row r="10" spans="1:10">
      <c r="A10" s="77" t="s">
        <v>37</v>
      </c>
      <c r="B10" s="78" t="s">
        <v>38</v>
      </c>
      <c r="C10" s="79" t="s">
        <v>36</v>
      </c>
      <c r="D10" s="118"/>
      <c r="E10" s="118"/>
      <c r="F10" s="118"/>
      <c r="G10" s="118"/>
      <c r="H10" s="118"/>
      <c r="I10" s="118"/>
      <c r="J10" s="118"/>
    </row>
    <row r="11" spans="1:10" ht="28.5">
      <c r="A11" s="77" t="s">
        <v>39</v>
      </c>
      <c r="B11" s="80" t="s">
        <v>40</v>
      </c>
      <c r="C11" s="79" t="s">
        <v>27</v>
      </c>
      <c r="D11" s="118"/>
      <c r="E11" s="118"/>
      <c r="F11" s="118"/>
      <c r="G11" s="118"/>
      <c r="H11" s="118"/>
      <c r="I11" s="118"/>
      <c r="J11" s="118"/>
    </row>
    <row r="12" spans="1:10" ht="42.75">
      <c r="A12" s="77" t="s">
        <v>41</v>
      </c>
      <c r="B12" s="80" t="s">
        <v>451</v>
      </c>
      <c r="C12" s="79" t="s">
        <v>27</v>
      </c>
      <c r="D12" s="118"/>
      <c r="E12" s="118"/>
      <c r="F12" s="118"/>
      <c r="G12" s="118"/>
      <c r="H12" s="118"/>
      <c r="I12" s="118"/>
      <c r="J12" s="118"/>
    </row>
    <row r="13" spans="1:10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0" ht="42.75">
      <c r="A14" s="77" t="s">
        <v>43</v>
      </c>
      <c r="B14" s="80" t="s">
        <v>44</v>
      </c>
      <c r="C14" s="79" t="s">
        <v>45</v>
      </c>
      <c r="D14" s="119"/>
      <c r="E14" s="119"/>
      <c r="F14" s="119"/>
      <c r="G14" s="119"/>
      <c r="H14" s="119"/>
      <c r="I14" s="119"/>
      <c r="J14" s="119"/>
    </row>
    <row r="15" spans="1:10" ht="44.25" customHeight="1">
      <c r="A15" s="77" t="s">
        <v>46</v>
      </c>
      <c r="B15" s="80" t="s">
        <v>47</v>
      </c>
      <c r="C15" s="79" t="s">
        <v>45</v>
      </c>
      <c r="D15" s="119"/>
      <c r="E15" s="119"/>
      <c r="F15" s="119"/>
      <c r="G15" s="119"/>
      <c r="H15" s="119"/>
      <c r="I15" s="119"/>
      <c r="J15" s="119"/>
    </row>
    <row r="16" spans="1:10" ht="28.5">
      <c r="A16" s="77" t="s">
        <v>48</v>
      </c>
      <c r="B16" s="80" t="s">
        <v>49</v>
      </c>
      <c r="C16" s="79" t="s">
        <v>45</v>
      </c>
      <c r="D16" s="119"/>
      <c r="E16" s="119"/>
      <c r="F16" s="119"/>
      <c r="G16" s="119"/>
      <c r="H16" s="119"/>
      <c r="I16" s="119"/>
      <c r="J16" s="119"/>
    </row>
    <row r="17" spans="1:10" ht="28.5">
      <c r="A17" s="77" t="s">
        <v>50</v>
      </c>
      <c r="B17" s="80" t="s">
        <v>456</v>
      </c>
      <c r="C17" s="79" t="s">
        <v>45</v>
      </c>
      <c r="D17" s="118"/>
      <c r="E17" s="118"/>
      <c r="F17" s="118"/>
      <c r="G17" s="118"/>
      <c r="H17" s="118"/>
      <c r="I17" s="118"/>
      <c r="J17" s="118"/>
    </row>
    <row r="18" spans="1:10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0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0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0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0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0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0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0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0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0" ht="29.25" customHeight="1">
      <c r="A27" s="77" t="s">
        <v>67</v>
      </c>
      <c r="B27" s="78" t="s">
        <v>68</v>
      </c>
      <c r="C27" s="79" t="s">
        <v>45</v>
      </c>
      <c r="D27" s="119"/>
      <c r="E27" s="119"/>
      <c r="F27" s="119"/>
      <c r="G27" s="119"/>
      <c r="H27" s="119"/>
      <c r="I27" s="119"/>
      <c r="J27" s="119"/>
    </row>
    <row r="28" spans="1:10" ht="47.25" customHeight="1">
      <c r="A28" s="77" t="s">
        <v>69</v>
      </c>
      <c r="B28" s="78" t="s">
        <v>70</v>
      </c>
      <c r="C28" s="79" t="s">
        <v>27</v>
      </c>
      <c r="D28" s="119"/>
      <c r="E28" s="119"/>
      <c r="F28" s="119"/>
      <c r="G28" s="119"/>
      <c r="H28" s="119"/>
      <c r="I28" s="119"/>
      <c r="J28" s="119"/>
    </row>
    <row r="29" spans="1:10" ht="71.25" customHeight="1">
      <c r="A29" s="77" t="s">
        <v>71</v>
      </c>
      <c r="B29" s="78" t="s">
        <v>72</v>
      </c>
      <c r="C29" s="79" t="s">
        <v>73</v>
      </c>
      <c r="D29" s="119"/>
      <c r="E29" s="119"/>
      <c r="F29" s="119"/>
      <c r="G29" s="119"/>
      <c r="H29" s="119"/>
      <c r="I29" s="119"/>
      <c r="J29" s="119"/>
    </row>
    <row r="30" spans="1:10" ht="46.5" customHeight="1">
      <c r="A30" s="77" t="s">
        <v>74</v>
      </c>
      <c r="B30" s="80" t="s">
        <v>75</v>
      </c>
      <c r="C30" s="79" t="s">
        <v>73</v>
      </c>
      <c r="D30" s="119"/>
      <c r="E30" s="119"/>
      <c r="F30" s="119"/>
      <c r="G30" s="119"/>
      <c r="H30" s="119"/>
      <c r="I30" s="119"/>
      <c r="J30" s="119"/>
    </row>
    <row r="31" spans="1:10" ht="28.5">
      <c r="A31" s="77" t="s">
        <v>76</v>
      </c>
      <c r="B31" s="78" t="s">
        <v>77</v>
      </c>
      <c r="C31" s="79" t="s">
        <v>45</v>
      </c>
      <c r="D31" s="119"/>
      <c r="E31" s="119"/>
      <c r="F31" s="119"/>
      <c r="G31" s="119"/>
      <c r="H31" s="119"/>
      <c r="I31" s="119"/>
      <c r="J31" s="119"/>
    </row>
    <row r="32" spans="1:10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4" ht="57">
      <c r="A33" s="77" t="s">
        <v>79</v>
      </c>
      <c r="B33" s="82" t="s">
        <v>80</v>
      </c>
      <c r="C33" s="79" t="s">
        <v>27</v>
      </c>
      <c r="D33" s="118"/>
      <c r="E33" s="118"/>
      <c r="F33" s="118"/>
      <c r="G33" s="118"/>
      <c r="H33" s="118"/>
      <c r="I33" s="118"/>
      <c r="J33" s="118"/>
    </row>
    <row r="34" spans="1:14" ht="28.5">
      <c r="A34" s="77" t="s">
        <v>81</v>
      </c>
      <c r="B34" s="82" t="s">
        <v>72</v>
      </c>
      <c r="C34" s="79" t="s">
        <v>73</v>
      </c>
      <c r="D34" s="119"/>
      <c r="E34" s="119"/>
      <c r="F34" s="119"/>
      <c r="G34" s="119"/>
      <c r="H34" s="119"/>
      <c r="I34" s="119"/>
      <c r="J34" s="119"/>
    </row>
    <row r="35" spans="1:14" ht="28.5">
      <c r="A35" s="77" t="s">
        <v>82</v>
      </c>
      <c r="B35" s="83" t="s">
        <v>465</v>
      </c>
      <c r="C35" s="79" t="s">
        <v>73</v>
      </c>
      <c r="D35" s="119"/>
      <c r="E35" s="119"/>
      <c r="F35" s="119"/>
      <c r="G35" s="119"/>
      <c r="H35" s="119"/>
      <c r="I35" s="119"/>
      <c r="J35" s="119"/>
    </row>
    <row r="36" spans="1:14" ht="28.5">
      <c r="A36" s="77" t="s">
        <v>83</v>
      </c>
      <c r="B36" s="82" t="s">
        <v>84</v>
      </c>
      <c r="C36" s="79" t="s">
        <v>45</v>
      </c>
      <c r="D36" s="119"/>
      <c r="E36" s="119"/>
      <c r="F36" s="119"/>
      <c r="G36" s="119"/>
      <c r="H36" s="119"/>
      <c r="I36" s="119"/>
      <c r="J36" s="119"/>
    </row>
    <row r="37" spans="1:14" ht="28.5">
      <c r="A37" s="77" t="s">
        <v>85</v>
      </c>
      <c r="B37" s="83" t="s">
        <v>466</v>
      </c>
      <c r="C37" s="79" t="s">
        <v>45</v>
      </c>
      <c r="D37" s="118"/>
      <c r="E37" s="118"/>
      <c r="F37" s="118"/>
      <c r="G37" s="118"/>
      <c r="H37" s="118"/>
      <c r="I37" s="118"/>
      <c r="J37" s="118"/>
    </row>
    <row r="38" spans="1:14" ht="42.75">
      <c r="A38" s="77" t="s">
        <v>87</v>
      </c>
      <c r="B38" s="83" t="s">
        <v>88</v>
      </c>
      <c r="C38" s="79" t="s">
        <v>27</v>
      </c>
      <c r="D38" s="118"/>
      <c r="E38" s="118"/>
      <c r="F38" s="118"/>
      <c r="G38" s="118"/>
      <c r="H38" s="118"/>
      <c r="I38" s="118"/>
      <c r="J38" s="118"/>
    </row>
    <row r="39" spans="1:14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4" ht="87.75" customHeight="1">
      <c r="A40" s="77" t="s">
        <v>91</v>
      </c>
      <c r="B40" s="82" t="s">
        <v>92</v>
      </c>
      <c r="C40" s="79" t="s">
        <v>60</v>
      </c>
      <c r="D40" s="119"/>
      <c r="E40" s="119"/>
      <c r="F40" s="119"/>
      <c r="G40" s="119"/>
      <c r="H40" s="119"/>
      <c r="I40" s="119"/>
      <c r="J40" s="11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4" ht="98.25" customHeight="1">
      <c r="A42" s="85" t="s">
        <v>94</v>
      </c>
      <c r="B42" s="78" t="s">
        <v>95</v>
      </c>
      <c r="C42" s="79" t="s">
        <v>27</v>
      </c>
      <c r="D42" s="119"/>
      <c r="E42" s="119"/>
      <c r="F42" s="119"/>
      <c r="G42" s="119"/>
      <c r="H42" s="119"/>
      <c r="I42" s="119"/>
      <c r="J42" s="11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4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4" ht="28.5">
      <c r="A46" s="85" t="s">
        <v>101</v>
      </c>
      <c r="B46" s="80" t="s">
        <v>102</v>
      </c>
      <c r="C46" s="86" t="s">
        <v>27</v>
      </c>
      <c r="D46" s="119"/>
      <c r="E46" s="119"/>
      <c r="F46" s="119"/>
      <c r="G46" s="119"/>
      <c r="H46" s="119"/>
      <c r="I46" s="119"/>
      <c r="J46" s="119"/>
    </row>
    <row r="47" spans="1:14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4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3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3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3" ht="126" customHeight="1">
      <c r="A51" s="85" t="s">
        <v>110</v>
      </c>
      <c r="B51" s="80" t="s">
        <v>468</v>
      </c>
      <c r="C51" s="79" t="s">
        <v>27</v>
      </c>
      <c r="D51" s="119"/>
      <c r="E51" s="119"/>
      <c r="F51" s="119"/>
      <c r="G51" s="119"/>
      <c r="H51" s="119"/>
      <c r="I51" s="119"/>
      <c r="J51" s="11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19"/>
      <c r="E52" s="119"/>
      <c r="F52" s="119"/>
      <c r="G52" s="119"/>
      <c r="H52" s="119"/>
      <c r="I52" s="119"/>
      <c r="J52" s="119"/>
    </row>
    <row r="53" spans="1:13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3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3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3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3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3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3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3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3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3" ht="28.5">
      <c r="A62" s="85" t="s">
        <v>132</v>
      </c>
      <c r="B62" s="80" t="s">
        <v>133</v>
      </c>
      <c r="C62" s="79" t="s">
        <v>27</v>
      </c>
      <c r="D62" s="118"/>
      <c r="E62" s="118"/>
      <c r="F62" s="118"/>
      <c r="G62" s="118"/>
      <c r="H62" s="118"/>
      <c r="I62" s="118"/>
      <c r="J62" s="118"/>
    </row>
    <row r="63" spans="1:13" ht="42.75">
      <c r="A63" s="85" t="s">
        <v>134</v>
      </c>
      <c r="B63" s="80" t="s">
        <v>470</v>
      </c>
      <c r="C63" s="79" t="s">
        <v>27</v>
      </c>
      <c r="D63" s="118"/>
      <c r="E63" s="118"/>
      <c r="F63" s="118"/>
      <c r="G63" s="118"/>
      <c r="H63" s="118"/>
      <c r="I63" s="118"/>
      <c r="J63" s="118"/>
    </row>
    <row r="64" spans="1:13" ht="28.5">
      <c r="A64" s="85" t="s">
        <v>136</v>
      </c>
      <c r="B64" s="78" t="s">
        <v>137</v>
      </c>
      <c r="C64" s="79" t="s">
        <v>27</v>
      </c>
      <c r="D64" s="119"/>
      <c r="E64" s="119"/>
      <c r="F64" s="119"/>
      <c r="G64" s="119"/>
      <c r="H64" s="119"/>
      <c r="I64" s="119"/>
      <c r="J64" s="119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2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2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2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2" ht="28.5">
      <c r="A100" s="85" t="s">
        <v>203</v>
      </c>
      <c r="B100" s="80" t="s">
        <v>204</v>
      </c>
      <c r="C100" s="79" t="s">
        <v>36</v>
      </c>
      <c r="D100" s="118"/>
      <c r="E100" s="118"/>
      <c r="F100" s="118"/>
      <c r="G100" s="118"/>
      <c r="H100" s="118"/>
      <c r="I100" s="118"/>
      <c r="J100" s="118"/>
    </row>
    <row r="101" spans="1:12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2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2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2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2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2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2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2" ht="28.5">
      <c r="A108" s="85" t="s">
        <v>219</v>
      </c>
      <c r="B108" s="80" t="s">
        <v>220</v>
      </c>
      <c r="C108" s="79" t="s">
        <v>36</v>
      </c>
      <c r="D108" s="119"/>
      <c r="E108" s="119"/>
      <c r="F108" s="119"/>
      <c r="G108" s="119"/>
      <c r="H108" s="119"/>
      <c r="I108" s="119"/>
      <c r="J108" s="119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2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2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2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9"/>
      <c r="E114" s="119"/>
      <c r="F114" s="119"/>
      <c r="G114" s="119"/>
      <c r="H114" s="119"/>
      <c r="I114" s="119"/>
      <c r="J114" s="119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9"/>
      <c r="E122" s="119"/>
      <c r="F122" s="119"/>
      <c r="G122" s="119"/>
      <c r="H122" s="119"/>
      <c r="I122" s="119"/>
      <c r="J122" s="119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2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2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2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2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2" ht="28.5">
      <c r="A133" s="85" t="s">
        <v>263</v>
      </c>
      <c r="B133" s="80" t="s">
        <v>264</v>
      </c>
      <c r="C133" s="79" t="s">
        <v>36</v>
      </c>
      <c r="D133" s="119"/>
      <c r="E133" s="119"/>
      <c r="F133" s="119"/>
      <c r="G133" s="119"/>
      <c r="H133" s="119"/>
      <c r="I133" s="119"/>
      <c r="J133" s="119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2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2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2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2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2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2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2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2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2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2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0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0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0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0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0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0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0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0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0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0" ht="42.75">
      <c r="A186" s="85" t="s">
        <v>370</v>
      </c>
      <c r="B186" s="83" t="s">
        <v>482</v>
      </c>
      <c r="C186" s="79" t="s">
        <v>36</v>
      </c>
      <c r="D186" s="118"/>
      <c r="E186" s="118"/>
      <c r="F186" s="118"/>
      <c r="G186" s="118"/>
      <c r="H186" s="118"/>
      <c r="I186" s="118"/>
      <c r="J186" s="118"/>
    </row>
    <row r="187" spans="1:10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0" ht="28.5">
      <c r="A188" s="85" t="s">
        <v>374</v>
      </c>
      <c r="B188" s="83" t="s">
        <v>484</v>
      </c>
      <c r="C188" s="79" t="s">
        <v>36</v>
      </c>
      <c r="D188" s="118"/>
      <c r="E188" s="118"/>
      <c r="F188" s="118"/>
      <c r="G188" s="118"/>
      <c r="H188" s="118"/>
      <c r="I188" s="118"/>
      <c r="J188" s="118"/>
    </row>
    <row r="189" spans="1:10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0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0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0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0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0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0" ht="28.5">
      <c r="A195" s="85" t="s">
        <v>386</v>
      </c>
      <c r="B195" s="82" t="s">
        <v>387</v>
      </c>
      <c r="C195" s="79" t="s">
        <v>36</v>
      </c>
      <c r="D195" s="118"/>
      <c r="E195" s="118"/>
      <c r="F195" s="118"/>
      <c r="G195" s="118"/>
      <c r="H195" s="118"/>
      <c r="I195" s="118"/>
      <c r="J195" s="118"/>
    </row>
    <row r="196" spans="1:10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0" ht="28.5">
      <c r="A197" s="85" t="s">
        <v>390</v>
      </c>
      <c r="B197" s="82" t="s">
        <v>391</v>
      </c>
      <c r="C197" s="79" t="s">
        <v>36</v>
      </c>
      <c r="D197" s="118"/>
      <c r="E197" s="118"/>
      <c r="F197" s="118"/>
      <c r="G197" s="118"/>
      <c r="H197" s="118"/>
      <c r="I197" s="118"/>
      <c r="J197" s="118"/>
    </row>
    <row r="198" spans="1:10" ht="28.5">
      <c r="A198" s="85" t="s">
        <v>392</v>
      </c>
      <c r="B198" s="82" t="s">
        <v>393</v>
      </c>
      <c r="C198" s="79" t="s">
        <v>279</v>
      </c>
      <c r="D198" s="118"/>
      <c r="E198" s="118"/>
      <c r="F198" s="118"/>
      <c r="G198" s="118"/>
      <c r="H198" s="118"/>
      <c r="I198" s="118"/>
      <c r="J198" s="118"/>
    </row>
    <row r="199" spans="1:10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0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0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0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0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0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0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0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0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0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1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1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1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1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1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1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1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1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1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1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1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1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1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1" ht="15">
      <c r="A222" s="90">
        <f>'[1]BM 05'!B229</f>
        <v>14</v>
      </c>
      <c r="B222" s="91" t="str">
        <f>'[1]BM 05'!C229</f>
        <v>ITENS ADITADOS</v>
      </c>
      <c r="C222" s="92"/>
      <c r="D222" s="118"/>
      <c r="E222" s="118"/>
      <c r="F222" s="118"/>
      <c r="G222" s="118"/>
      <c r="H222" s="118"/>
      <c r="I222" s="118"/>
      <c r="J222" s="118"/>
    </row>
    <row r="223" spans="1:11" ht="15">
      <c r="A223" s="130" t="str">
        <f>'[1]BM 05'!B230</f>
        <v>14.1</v>
      </c>
      <c r="B223" s="81" t="str">
        <f>'[1]BM 05'!C230</f>
        <v>MURO DE ENTORNO</v>
      </c>
      <c r="C223" s="131"/>
      <c r="D223" s="132"/>
      <c r="E223" s="132"/>
      <c r="F223" s="132"/>
      <c r="G223" s="132"/>
      <c r="H223" s="132"/>
      <c r="I223" s="132"/>
      <c r="J223" s="132"/>
    </row>
    <row r="224" spans="1:11" ht="57">
      <c r="A224" s="133" t="str">
        <f>'[1]BM 05'!B231</f>
        <v>14.1.1</v>
      </c>
      <c r="B224" s="82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'[1]BM 05'!D231</f>
        <v>m²</v>
      </c>
      <c r="D224" s="118" t="s">
        <v>552</v>
      </c>
      <c r="E224" s="118"/>
      <c r="F224" s="118"/>
      <c r="G224" s="118"/>
      <c r="H224" s="118"/>
      <c r="I224" s="118"/>
      <c r="J224" s="118"/>
      <c r="K224" s="5">
        <f>(5.8+23.9+35+30.4)*2</f>
        <v>190.2</v>
      </c>
    </row>
    <row r="225" spans="1:11" ht="71.25">
      <c r="A225" s="133" t="str">
        <f>'[1]BM 05'!B232</f>
        <v>14.1.2</v>
      </c>
      <c r="B225" s="82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'[1]BM 05'!D232</f>
        <v>m²</v>
      </c>
      <c r="D225" s="119" t="s">
        <v>553</v>
      </c>
      <c r="E225" s="119"/>
      <c r="F225" s="119"/>
      <c r="G225" s="119"/>
      <c r="H225" s="119"/>
      <c r="I225" s="119"/>
      <c r="J225" s="119"/>
      <c r="K225" s="5">
        <v>75.2</v>
      </c>
    </row>
    <row r="226" spans="1:11" ht="28.5">
      <c r="A226" s="133" t="str">
        <f>'[1]BM 05'!B233</f>
        <v>14.1.3</v>
      </c>
      <c r="B226" s="82" t="str">
        <f>'[1]BM 05'!C233</f>
        <v>CHAPISCO EM PAREDE COM ARGAMASSA TRAÇO T1 - 1:3 (CIMENTO / AREIA) - REVISADO 08/2015</v>
      </c>
      <c r="C226" s="79" t="str">
        <f>'[1]BM 05'!D233</f>
        <v>m²</v>
      </c>
      <c r="D226" s="118" t="s">
        <v>554</v>
      </c>
      <c r="E226" s="118"/>
      <c r="F226" s="118"/>
      <c r="G226" s="118"/>
      <c r="H226" s="118"/>
      <c r="I226" s="118"/>
      <c r="J226" s="118"/>
      <c r="K226" s="5">
        <f>K225</f>
        <v>75.2</v>
      </c>
    </row>
    <row r="227" spans="1:11" ht="28.5">
      <c r="A227" s="133" t="str">
        <f>'[1]BM 05'!B234</f>
        <v>14.1.4</v>
      </c>
      <c r="B227" s="82" t="str">
        <f>'[1]BM 05'!C234</f>
        <v>REBOCO OU EMBOÇO EXTERNO, DE PAREDE, COM ARGAMASSA TRAÇO T5 - 1:2:8 (CIMENTO / CAL / AREIA), ESPESSURA 2,0 CM</v>
      </c>
      <c r="C227" s="79" t="str">
        <f>'[1]BM 05'!D234</f>
        <v>m²</v>
      </c>
      <c r="D227" s="118" t="str">
        <f>D226</f>
        <v>Face externa da alvenaria de embasamento do muro</v>
      </c>
      <c r="E227" s="118"/>
      <c r="F227" s="118"/>
      <c r="G227" s="118"/>
      <c r="H227" s="118"/>
      <c r="I227" s="118"/>
      <c r="J227" s="118"/>
      <c r="K227" s="5">
        <f>K226</f>
        <v>75.2</v>
      </c>
    </row>
    <row r="228" spans="1:11" ht="15">
      <c r="A228" s="130" t="str">
        <f>'[1]BM 05'!B235</f>
        <v>14.2</v>
      </c>
      <c r="B228" s="81" t="str">
        <f>'[1]BM 05'!C235</f>
        <v>INFRAESTRUTURA</v>
      </c>
      <c r="C228" s="134"/>
      <c r="D228" s="132"/>
      <c r="E228" s="132"/>
      <c r="F228" s="132"/>
      <c r="G228" s="132"/>
      <c r="H228" s="132"/>
      <c r="I228" s="132"/>
      <c r="J228" s="132"/>
    </row>
    <row r="229" spans="1:11" ht="71.25">
      <c r="A229" s="133" t="str">
        <f>'[1]BM 05'!B236</f>
        <v>14.2.1</v>
      </c>
      <c r="B229" s="82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'[1]BM 05'!D236</f>
        <v>m²</v>
      </c>
      <c r="D229" s="118" t="s">
        <v>555</v>
      </c>
      <c r="E229" s="118"/>
      <c r="F229" s="118"/>
      <c r="G229" s="118"/>
      <c r="H229" s="118"/>
      <c r="I229" s="118"/>
      <c r="J229" s="118"/>
      <c r="K229" s="5">
        <v>69.099999999999994</v>
      </c>
    </row>
    <row r="230" spans="1:11" ht="57">
      <c r="A230" s="133" t="str">
        <f>'[1]BM 05'!B237</f>
        <v>14.2.2</v>
      </c>
      <c r="B230" s="82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'[1]BM 05'!D237</f>
        <v>m³</v>
      </c>
      <c r="D230" s="119" t="s">
        <v>556</v>
      </c>
      <c r="E230" s="119"/>
      <c r="F230" s="119"/>
      <c r="G230" s="119"/>
      <c r="H230" s="119"/>
      <c r="I230" s="119"/>
      <c r="J230" s="119"/>
      <c r="K230" s="5">
        <v>1148.8599999999999</v>
      </c>
    </row>
    <row r="231" spans="1:11" ht="15">
      <c r="A231" s="130" t="str">
        <f>'[1]BM 05'!B238</f>
        <v>14.3</v>
      </c>
      <c r="B231" s="81" t="str">
        <f>'[1]BM 05'!C238</f>
        <v>DIVERSOS</v>
      </c>
      <c r="C231" s="134"/>
      <c r="D231" s="132"/>
      <c r="E231" s="132"/>
      <c r="F231" s="132"/>
      <c r="G231" s="132"/>
      <c r="H231" s="132"/>
      <c r="I231" s="132"/>
      <c r="J231" s="132"/>
    </row>
    <row r="232" spans="1:11" ht="28.5">
      <c r="A232" s="133" t="str">
        <f>'[1]BM 05'!B239</f>
        <v>14.3.1</v>
      </c>
      <c r="B232" s="82" t="str">
        <f>'[1]BM 05'!C239</f>
        <v>GRADIL EM ALUMÍNIO FIXADO EM VÃOS DE JANELAS, FORMADO POR TUBOS DE 3/4". AF_04/2019 (JANELAS DA FACHADA LESTE TERREO)</v>
      </c>
      <c r="C232" s="79" t="str">
        <f>'[1]BM 05'!D239</f>
        <v>m²</v>
      </c>
      <c r="D232" s="118"/>
      <c r="E232" s="118"/>
      <c r="F232" s="118"/>
      <c r="G232" s="118"/>
      <c r="H232" s="118"/>
      <c r="I232" s="118"/>
      <c r="J232" s="118"/>
    </row>
    <row r="233" spans="1:11" ht="109.5" customHeight="1">
      <c r="A233" s="133" t="str">
        <f>'[1]BM 05'!B240</f>
        <v>14.3.2</v>
      </c>
      <c r="B233" s="82" t="str">
        <f>'[1]BM 05'!C240</f>
        <v>FORRO EM PLACAS DE GESSO, PARA AMBIENTES RESIDENCIAIS. AF_05/2017_P</v>
      </c>
      <c r="C233" s="79" t="str">
        <f>'[1]BM 05'!D240</f>
        <v>m²</v>
      </c>
      <c r="D233" s="119" t="s">
        <v>557</v>
      </c>
      <c r="E233" s="119"/>
      <c r="F233" s="119"/>
      <c r="G233" s="119"/>
      <c r="H233" s="119"/>
      <c r="I233" s="119"/>
      <c r="J233" s="119"/>
      <c r="K233" s="5">
        <v>245.67</v>
      </c>
    </row>
    <row r="234" spans="1:11" ht="42.75">
      <c r="A234" s="133" t="str">
        <f>'[1]BM 05'!B241</f>
        <v>14.3.3</v>
      </c>
      <c r="B234" s="82" t="str">
        <f>'[1]BM 05'!C241</f>
        <v>Portão de abrir, 2 folhas, com quadro em tubo galvanizado 2", com barra quadrada de 3/4" na vertical e esticador redondo de 3/4", inclusive fechadura e dobradiças</v>
      </c>
      <c r="C234" s="79" t="str">
        <f>'[1]BM 05'!D241</f>
        <v>m²</v>
      </c>
      <c r="D234" s="118"/>
      <c r="E234" s="118"/>
      <c r="F234" s="118"/>
      <c r="G234" s="118"/>
      <c r="H234" s="118"/>
      <c r="I234" s="118"/>
      <c r="J234" s="118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15" t="s">
        <v>440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2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2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2">
      <c r="A5" s="77" t="s">
        <v>25</v>
      </c>
      <c r="B5" s="78" t="s">
        <v>26</v>
      </c>
      <c r="C5" s="79" t="s">
        <v>27</v>
      </c>
      <c r="D5" s="118" t="s">
        <v>444</v>
      </c>
      <c r="E5" s="118"/>
      <c r="F5" s="118"/>
      <c r="G5" s="118"/>
      <c r="H5" s="118"/>
      <c r="I5" s="118"/>
      <c r="J5" s="118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18" t="s">
        <v>445</v>
      </c>
      <c r="E6" s="118"/>
      <c r="F6" s="118"/>
      <c r="G6" s="118"/>
      <c r="H6" s="118"/>
      <c r="I6" s="118"/>
      <c r="J6" s="118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2" ht="28.5">
      <c r="A8" s="77" t="s">
        <v>32</v>
      </c>
      <c r="B8" s="80" t="s">
        <v>447</v>
      </c>
      <c r="C8" s="79" t="s">
        <v>27</v>
      </c>
      <c r="D8" s="118" t="s">
        <v>448</v>
      </c>
      <c r="E8" s="118"/>
      <c r="F8" s="118"/>
      <c r="G8" s="118"/>
      <c r="H8" s="118"/>
      <c r="I8" s="118"/>
      <c r="J8" s="118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18" t="s">
        <v>449</v>
      </c>
      <c r="E9" s="118"/>
      <c r="F9" s="118"/>
      <c r="G9" s="118"/>
      <c r="H9" s="118"/>
      <c r="I9" s="118"/>
      <c r="J9" s="118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18"/>
      <c r="E10" s="118"/>
      <c r="F10" s="118"/>
      <c r="G10" s="118"/>
      <c r="H10" s="118"/>
      <c r="I10" s="118"/>
      <c r="J10" s="118"/>
    </row>
    <row r="11" spans="1:12" ht="28.5">
      <c r="A11" s="77" t="s">
        <v>39</v>
      </c>
      <c r="B11" s="80" t="s">
        <v>40</v>
      </c>
      <c r="C11" s="79" t="s">
        <v>27</v>
      </c>
      <c r="D11" s="118" t="s">
        <v>450</v>
      </c>
      <c r="E11" s="118"/>
      <c r="F11" s="118"/>
      <c r="G11" s="118"/>
      <c r="H11" s="118"/>
      <c r="I11" s="118"/>
      <c r="J11" s="118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18" t="s">
        <v>452</v>
      </c>
      <c r="E12" s="118"/>
      <c r="F12" s="118"/>
      <c r="G12" s="118"/>
      <c r="H12" s="118"/>
      <c r="I12" s="118"/>
      <c r="J12" s="118"/>
      <c r="K12" s="5">
        <v>23</v>
      </c>
    </row>
    <row r="13" spans="1:12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2" ht="42.75">
      <c r="A14" s="77" t="s">
        <v>43</v>
      </c>
      <c r="B14" s="80" t="s">
        <v>44</v>
      </c>
      <c r="C14" s="79" t="s">
        <v>45</v>
      </c>
      <c r="D14" s="119" t="s">
        <v>453</v>
      </c>
      <c r="E14" s="119"/>
      <c r="F14" s="119"/>
      <c r="G14" s="119"/>
      <c r="H14" s="119"/>
      <c r="I14" s="119"/>
      <c r="J14" s="119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19" t="s">
        <v>454</v>
      </c>
      <c r="E15" s="119"/>
      <c r="F15" s="119"/>
      <c r="G15" s="119"/>
      <c r="H15" s="119"/>
      <c r="I15" s="119"/>
      <c r="J15" s="119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19" t="s">
        <v>455</v>
      </c>
      <c r="E16" s="119"/>
      <c r="F16" s="119"/>
      <c r="G16" s="119"/>
      <c r="H16" s="119"/>
      <c r="I16" s="119"/>
      <c r="J16" s="119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18" t="s">
        <v>457</v>
      </c>
      <c r="E17" s="118"/>
      <c r="F17" s="118"/>
      <c r="G17" s="118"/>
      <c r="H17" s="118"/>
      <c r="I17" s="118"/>
      <c r="J17" s="118"/>
      <c r="K17" s="5">
        <v>18.09</v>
      </c>
    </row>
    <row r="18" spans="1:11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1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1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1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1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1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1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1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1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1" ht="29.25" customHeight="1">
      <c r="A27" s="77" t="s">
        <v>67</v>
      </c>
      <c r="B27" s="78" t="s">
        <v>68</v>
      </c>
      <c r="C27" s="79" t="s">
        <v>45</v>
      </c>
      <c r="D27" s="119" t="s">
        <v>460</v>
      </c>
      <c r="E27" s="119"/>
      <c r="F27" s="119"/>
      <c r="G27" s="119"/>
      <c r="H27" s="119"/>
      <c r="I27" s="119"/>
      <c r="J27" s="119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19" t="s">
        <v>461</v>
      </c>
      <c r="E28" s="119"/>
      <c r="F28" s="119"/>
      <c r="G28" s="119"/>
      <c r="H28" s="119"/>
      <c r="I28" s="119"/>
      <c r="J28" s="119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19" t="s">
        <v>462</v>
      </c>
      <c r="E29" s="119"/>
      <c r="F29" s="119"/>
      <c r="G29" s="119"/>
      <c r="H29" s="119"/>
      <c r="I29" s="119"/>
      <c r="J29" s="119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19" t="s">
        <v>463</v>
      </c>
      <c r="E30" s="119"/>
      <c r="F30" s="119"/>
      <c r="G30" s="119"/>
      <c r="H30" s="119"/>
      <c r="I30" s="119"/>
      <c r="J30" s="119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19" t="s">
        <v>464</v>
      </c>
      <c r="E31" s="119"/>
      <c r="F31" s="119"/>
      <c r="G31" s="119"/>
      <c r="H31" s="119"/>
      <c r="I31" s="119"/>
      <c r="J31" s="119"/>
      <c r="K31" s="5">
        <v>20</v>
      </c>
    </row>
    <row r="32" spans="1:11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1" ht="57">
      <c r="A33" s="77" t="s">
        <v>79</v>
      </c>
      <c r="B33" s="82" t="s">
        <v>80</v>
      </c>
      <c r="C33" s="79" t="s">
        <v>27</v>
      </c>
      <c r="D33" s="118"/>
      <c r="E33" s="118"/>
      <c r="F33" s="118"/>
      <c r="G33" s="118"/>
      <c r="H33" s="118"/>
      <c r="I33" s="118"/>
      <c r="J33" s="118"/>
    </row>
    <row r="34" spans="1:11" ht="28.5">
      <c r="A34" s="77" t="s">
        <v>81</v>
      </c>
      <c r="B34" s="82" t="s">
        <v>72</v>
      </c>
      <c r="C34" s="79" t="s">
        <v>73</v>
      </c>
      <c r="D34" s="118"/>
      <c r="E34" s="118"/>
      <c r="F34" s="118"/>
      <c r="G34" s="118"/>
      <c r="H34" s="118"/>
      <c r="I34" s="118"/>
      <c r="J34" s="118"/>
    </row>
    <row r="35" spans="1:11" ht="28.5">
      <c r="A35" s="77" t="s">
        <v>82</v>
      </c>
      <c r="B35" s="83" t="s">
        <v>465</v>
      </c>
      <c r="C35" s="79" t="s">
        <v>73</v>
      </c>
      <c r="D35" s="118"/>
      <c r="E35" s="118"/>
      <c r="F35" s="118"/>
      <c r="G35" s="118"/>
      <c r="H35" s="118"/>
      <c r="I35" s="118"/>
      <c r="J35" s="118"/>
    </row>
    <row r="36" spans="1:11" ht="28.5">
      <c r="A36" s="77" t="s">
        <v>83</v>
      </c>
      <c r="B36" s="82" t="s">
        <v>84</v>
      </c>
      <c r="C36" s="79" t="s">
        <v>45</v>
      </c>
      <c r="D36" s="118"/>
      <c r="E36" s="118"/>
      <c r="F36" s="118"/>
      <c r="G36" s="118"/>
      <c r="H36" s="118"/>
      <c r="I36" s="118"/>
      <c r="J36" s="118"/>
    </row>
    <row r="37" spans="1:11" ht="28.5">
      <c r="A37" s="77" t="s">
        <v>85</v>
      </c>
      <c r="B37" s="83" t="s">
        <v>466</v>
      </c>
      <c r="C37" s="79" t="s">
        <v>45</v>
      </c>
      <c r="D37" s="118"/>
      <c r="E37" s="118"/>
      <c r="F37" s="118"/>
      <c r="G37" s="118"/>
      <c r="H37" s="118"/>
      <c r="I37" s="118"/>
      <c r="J37" s="118"/>
    </row>
    <row r="38" spans="1:11" ht="42.75">
      <c r="A38" s="77" t="s">
        <v>87</v>
      </c>
      <c r="B38" s="83" t="s">
        <v>88</v>
      </c>
      <c r="C38" s="79" t="s">
        <v>27</v>
      </c>
      <c r="D38" s="118"/>
      <c r="E38" s="118"/>
      <c r="F38" s="118"/>
      <c r="G38" s="118"/>
      <c r="H38" s="118"/>
      <c r="I38" s="118"/>
      <c r="J38" s="118"/>
    </row>
    <row r="39" spans="1:11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1" ht="42.75">
      <c r="A40" s="77" t="s">
        <v>91</v>
      </c>
      <c r="B40" s="82" t="s">
        <v>92</v>
      </c>
      <c r="C40" s="79" t="s">
        <v>60</v>
      </c>
      <c r="D40" s="118"/>
      <c r="E40" s="118"/>
      <c r="F40" s="118"/>
      <c r="G40" s="118"/>
      <c r="H40" s="118"/>
      <c r="I40" s="118"/>
      <c r="J40" s="118"/>
    </row>
    <row r="41" spans="1:11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1" ht="57">
      <c r="A42" s="85" t="s">
        <v>94</v>
      </c>
      <c r="B42" s="78" t="s">
        <v>95</v>
      </c>
      <c r="C42" s="79" t="s">
        <v>27</v>
      </c>
      <c r="D42" s="118"/>
      <c r="E42" s="118"/>
      <c r="F42" s="118"/>
      <c r="G42" s="118"/>
      <c r="H42" s="118"/>
      <c r="I42" s="118"/>
      <c r="J42" s="118"/>
    </row>
    <row r="43" spans="1:11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</row>
    <row r="44" spans="1:11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1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1" ht="28.5">
      <c r="A46" s="85" t="s">
        <v>101</v>
      </c>
      <c r="B46" s="80" t="s">
        <v>102</v>
      </c>
      <c r="C46" s="86" t="s">
        <v>27</v>
      </c>
      <c r="D46" s="119" t="s">
        <v>467</v>
      </c>
      <c r="E46" s="119"/>
      <c r="F46" s="119"/>
      <c r="G46" s="119"/>
      <c r="H46" s="119"/>
      <c r="I46" s="119"/>
      <c r="J46" s="119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1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0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0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0" ht="28.5">
      <c r="A51" s="85" t="s">
        <v>110</v>
      </c>
      <c r="B51" s="80" t="s">
        <v>468</v>
      </c>
      <c r="C51" s="79" t="s">
        <v>27</v>
      </c>
      <c r="D51" s="118"/>
      <c r="E51" s="118"/>
      <c r="F51" s="118"/>
      <c r="G51" s="118"/>
      <c r="H51" s="118"/>
      <c r="I51" s="118"/>
      <c r="J51" s="118"/>
    </row>
    <row r="52" spans="1:10" ht="28.5">
      <c r="A52" s="85" t="s">
        <v>112</v>
      </c>
      <c r="B52" s="78" t="s">
        <v>113</v>
      </c>
      <c r="C52" s="79" t="s">
        <v>27</v>
      </c>
      <c r="D52" s="118"/>
      <c r="E52" s="118"/>
      <c r="F52" s="118"/>
      <c r="G52" s="118"/>
      <c r="H52" s="118"/>
      <c r="I52" s="118"/>
      <c r="J52" s="118"/>
    </row>
    <row r="53" spans="1:10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0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0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0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0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0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0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0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0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0" ht="28.5">
      <c r="A62" s="85" t="s">
        <v>132</v>
      </c>
      <c r="B62" s="80" t="s">
        <v>133</v>
      </c>
      <c r="C62" s="79" t="s">
        <v>27</v>
      </c>
      <c r="D62" s="118"/>
      <c r="E62" s="118"/>
      <c r="F62" s="118"/>
      <c r="G62" s="118"/>
      <c r="H62" s="118"/>
      <c r="I62" s="118"/>
      <c r="J62" s="118"/>
    </row>
    <row r="63" spans="1:10" ht="42.75">
      <c r="A63" s="85" t="s">
        <v>134</v>
      </c>
      <c r="B63" s="80" t="s">
        <v>470</v>
      </c>
      <c r="C63" s="79" t="s">
        <v>27</v>
      </c>
      <c r="D63" s="118"/>
      <c r="E63" s="118"/>
      <c r="F63" s="118"/>
      <c r="G63" s="118"/>
      <c r="H63" s="118"/>
      <c r="I63" s="118"/>
      <c r="J63" s="118"/>
    </row>
    <row r="64" spans="1:10" ht="28.5">
      <c r="A64" s="85" t="s">
        <v>136</v>
      </c>
      <c r="B64" s="78" t="s">
        <v>137</v>
      </c>
      <c r="C64" s="79" t="s">
        <v>27</v>
      </c>
      <c r="D64" s="118"/>
      <c r="E64" s="118"/>
      <c r="F64" s="118"/>
      <c r="G64" s="118"/>
      <c r="H64" s="118"/>
      <c r="I64" s="118"/>
      <c r="J64" s="118"/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0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0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0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0" ht="28.5">
      <c r="A100" s="85" t="s">
        <v>203</v>
      </c>
      <c r="B100" s="80" t="s">
        <v>204</v>
      </c>
      <c r="C100" s="79" t="s">
        <v>36</v>
      </c>
      <c r="D100" s="118"/>
      <c r="E100" s="118"/>
      <c r="F100" s="118"/>
      <c r="G100" s="118"/>
      <c r="H100" s="118"/>
      <c r="I100" s="118"/>
      <c r="J100" s="118"/>
    </row>
    <row r="101" spans="1:10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0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0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0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0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0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0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0" ht="28.5">
      <c r="A108" s="85" t="s">
        <v>219</v>
      </c>
      <c r="B108" s="80" t="s">
        <v>220</v>
      </c>
      <c r="C108" s="79" t="s">
        <v>36</v>
      </c>
      <c r="D108" s="118"/>
      <c r="E108" s="118"/>
      <c r="F108" s="118"/>
      <c r="G108" s="118"/>
      <c r="H108" s="118"/>
      <c r="I108" s="118"/>
      <c r="J108" s="118"/>
    </row>
    <row r="109" spans="1:10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0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0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0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8"/>
      <c r="E114" s="118"/>
      <c r="F114" s="118"/>
      <c r="G114" s="118"/>
      <c r="H114" s="118"/>
      <c r="I114" s="118"/>
      <c r="J114" s="118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8"/>
      <c r="E122" s="118"/>
      <c r="F122" s="118"/>
      <c r="G122" s="118"/>
      <c r="H122" s="118"/>
      <c r="I122" s="118"/>
      <c r="J122" s="118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0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0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0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0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0" ht="28.5">
      <c r="A133" s="85" t="s">
        <v>263</v>
      </c>
      <c r="B133" s="80" t="s">
        <v>264</v>
      </c>
      <c r="C133" s="79" t="s">
        <v>36</v>
      </c>
      <c r="D133" s="118"/>
      <c r="E133" s="118"/>
      <c r="F133" s="118"/>
      <c r="G133" s="118"/>
      <c r="H133" s="118"/>
      <c r="I133" s="118"/>
      <c r="J133" s="118"/>
    </row>
    <row r="134" spans="1:10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0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0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0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0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0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0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0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0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0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0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0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0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0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0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0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0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0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0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0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0" ht="42.75">
      <c r="A186" s="85" t="s">
        <v>370</v>
      </c>
      <c r="B186" s="83" t="s">
        <v>482</v>
      </c>
      <c r="C186" s="79" t="s">
        <v>36</v>
      </c>
      <c r="D186" s="118"/>
      <c r="E186" s="118"/>
      <c r="F186" s="118"/>
      <c r="G186" s="118"/>
      <c r="H186" s="118"/>
      <c r="I186" s="118"/>
      <c r="J186" s="118"/>
    </row>
    <row r="187" spans="1:10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0" ht="28.5">
      <c r="A188" s="85" t="s">
        <v>374</v>
      </c>
      <c r="B188" s="83" t="s">
        <v>484</v>
      </c>
      <c r="C188" s="79" t="s">
        <v>36</v>
      </c>
      <c r="D188" s="118"/>
      <c r="E188" s="118"/>
      <c r="F188" s="118"/>
      <c r="G188" s="118"/>
      <c r="H188" s="118"/>
      <c r="I188" s="118"/>
      <c r="J188" s="118"/>
    </row>
    <row r="189" spans="1:10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0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0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0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0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0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0" ht="28.5">
      <c r="A195" s="85" t="s">
        <v>386</v>
      </c>
      <c r="B195" s="82" t="s">
        <v>387</v>
      </c>
      <c r="C195" s="79" t="s">
        <v>36</v>
      </c>
      <c r="D195" s="118"/>
      <c r="E195" s="118"/>
      <c r="F195" s="118"/>
      <c r="G195" s="118"/>
      <c r="H195" s="118"/>
      <c r="I195" s="118"/>
      <c r="J195" s="118"/>
    </row>
    <row r="196" spans="1:10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0" ht="28.5">
      <c r="A197" s="85" t="s">
        <v>390</v>
      </c>
      <c r="B197" s="82" t="s">
        <v>391</v>
      </c>
      <c r="C197" s="79" t="s">
        <v>36</v>
      </c>
      <c r="D197" s="118"/>
      <c r="E197" s="118"/>
      <c r="F197" s="118"/>
      <c r="G197" s="118"/>
      <c r="H197" s="118"/>
      <c r="I197" s="118"/>
      <c r="J197" s="118"/>
    </row>
    <row r="198" spans="1:10" ht="28.5">
      <c r="A198" s="85" t="s">
        <v>392</v>
      </c>
      <c r="B198" s="82" t="s">
        <v>393</v>
      </c>
      <c r="C198" s="79" t="s">
        <v>279</v>
      </c>
      <c r="D198" s="118"/>
      <c r="E198" s="118"/>
      <c r="F198" s="118"/>
      <c r="G198" s="118"/>
      <c r="H198" s="118"/>
      <c r="I198" s="118"/>
      <c r="J198" s="118"/>
    </row>
    <row r="199" spans="1:10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0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0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0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0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0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0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0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0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0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2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488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489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490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0</v>
      </c>
      <c r="H14" s="27">
        <f>G14+'[1]BM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0</v>
      </c>
      <c r="H15" s="27">
        <f>G15+'[1]BM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0</v>
      </c>
      <c r="H16" s="27">
        <f>G16+'[1]BM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0</v>
      </c>
      <c r="H18" s="27">
        <f>G18+'[1]BM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0</v>
      </c>
      <c r="H19" s="27">
        <f>G19+'[1]BM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0</v>
      </c>
      <c r="H21" s="27">
        <f>G21+'[1]BM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02'!K15</f>
        <v>0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0</v>
      </c>
      <c r="H34" s="27">
        <f>G34+'[1]BM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0</v>
      </c>
      <c r="H35" s="27">
        <f>G35+'[1]BM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0</v>
      </c>
      <c r="H36" s="27">
        <f>G36+'[1]BM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0</v>
      </c>
      <c r="H37" s="27">
        <f>G37+'[1]BM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0</v>
      </c>
      <c r="H38" s="27">
        <f>G38+'[1]BM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324.26</v>
      </c>
      <c r="H40" s="27">
        <f>G40+'[1]BM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1569.8000000000002</v>
      </c>
      <c r="H41" s="27">
        <f>G41+'[1]BM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379.5</v>
      </c>
      <c r="H42" s="27">
        <f>G42+'[1]BM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18.189999999999998</v>
      </c>
      <c r="H43" s="27">
        <f>G43+'[1]BM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18.189999999999998</v>
      </c>
      <c r="H44" s="27">
        <f>G44+'[1]BM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276.43</v>
      </c>
      <c r="H45" s="27">
        <f>G45+'[1]BM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78.009999999999991</v>
      </c>
      <c r="H47" s="27">
        <f>G47+'[1]BM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417.84000000000003</v>
      </c>
      <c r="H49" s="27">
        <f>G49+'[1]BM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02'!K46</f>
        <v>0</v>
      </c>
      <c r="H53" s="27">
        <f>G53+'[1]BM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0.25522753583575969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9" priority="3">
      <formula>LEN($B11)=1</formula>
    </cfRule>
  </conditionalFormatting>
  <conditionalFormatting sqref="B85:K228">
    <cfRule type="expression" dxfId="18" priority="1">
      <formula>LEN($B85)=1</formula>
    </cfRule>
  </conditionalFormatting>
  <conditionalFormatting sqref="E84:K84">
    <cfRule type="expression" dxfId="17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15" t="s">
        <v>491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1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1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1">
      <c r="A5" s="77" t="s">
        <v>25</v>
      </c>
      <c r="B5" s="78" t="s">
        <v>26</v>
      </c>
      <c r="C5" s="79" t="s">
        <v>27</v>
      </c>
      <c r="D5" s="118"/>
      <c r="E5" s="118"/>
      <c r="F5" s="118"/>
      <c r="G5" s="118"/>
      <c r="H5" s="118"/>
      <c r="I5" s="118"/>
      <c r="J5" s="118"/>
    </row>
    <row r="6" spans="1:11" ht="42.75">
      <c r="A6" s="77" t="s">
        <v>28</v>
      </c>
      <c r="B6" s="78" t="s">
        <v>29</v>
      </c>
      <c r="C6" s="79" t="s">
        <v>27</v>
      </c>
      <c r="D6" s="118"/>
      <c r="E6" s="118"/>
      <c r="F6" s="118"/>
      <c r="G6" s="118"/>
      <c r="H6" s="118"/>
      <c r="I6" s="118"/>
      <c r="J6" s="118"/>
    </row>
    <row r="7" spans="1:11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1" ht="28.5">
      <c r="A8" s="77" t="s">
        <v>32</v>
      </c>
      <c r="B8" s="80" t="s">
        <v>447</v>
      </c>
      <c r="C8" s="79" t="s">
        <v>27</v>
      </c>
      <c r="D8" s="118"/>
      <c r="E8" s="118"/>
      <c r="F8" s="118"/>
      <c r="G8" s="118"/>
      <c r="H8" s="118"/>
      <c r="I8" s="118"/>
      <c r="J8" s="118"/>
    </row>
    <row r="9" spans="1:11" ht="28.5">
      <c r="A9" s="77" t="s">
        <v>34</v>
      </c>
      <c r="B9" s="78" t="s">
        <v>35</v>
      </c>
      <c r="C9" s="79" t="s">
        <v>36</v>
      </c>
      <c r="D9" s="118"/>
      <c r="E9" s="118"/>
      <c r="F9" s="118"/>
      <c r="G9" s="118"/>
      <c r="H9" s="118"/>
      <c r="I9" s="118"/>
      <c r="J9" s="118"/>
    </row>
    <row r="10" spans="1:11">
      <c r="A10" s="77" t="s">
        <v>37</v>
      </c>
      <c r="B10" s="78" t="s">
        <v>38</v>
      </c>
      <c r="C10" s="79" t="s">
        <v>36</v>
      </c>
      <c r="D10" s="118" t="s">
        <v>449</v>
      </c>
      <c r="E10" s="118"/>
      <c r="F10" s="118"/>
      <c r="G10" s="118"/>
      <c r="H10" s="118"/>
      <c r="I10" s="118"/>
      <c r="J10" s="118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18"/>
      <c r="E11" s="118"/>
      <c r="F11" s="118"/>
      <c r="G11" s="118"/>
      <c r="H11" s="118"/>
      <c r="I11" s="118"/>
      <c r="J11" s="118"/>
    </row>
    <row r="12" spans="1:11" ht="42.75">
      <c r="A12" s="77" t="s">
        <v>41</v>
      </c>
      <c r="B12" s="80" t="s">
        <v>451</v>
      </c>
      <c r="C12" s="79" t="s">
        <v>27</v>
      </c>
      <c r="D12" s="118"/>
      <c r="E12" s="118"/>
      <c r="F12" s="118"/>
      <c r="G12" s="118"/>
      <c r="H12" s="118"/>
      <c r="I12" s="118"/>
      <c r="J12" s="118"/>
    </row>
    <row r="13" spans="1:11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1" ht="42.75">
      <c r="A14" s="77" t="s">
        <v>43</v>
      </c>
      <c r="B14" s="80" t="s">
        <v>44</v>
      </c>
      <c r="C14" s="79" t="s">
        <v>45</v>
      </c>
      <c r="D14" s="119"/>
      <c r="E14" s="119"/>
      <c r="F14" s="119"/>
      <c r="G14" s="119"/>
      <c r="H14" s="119"/>
      <c r="I14" s="119"/>
      <c r="J14" s="119"/>
    </row>
    <row r="15" spans="1:11" ht="44.25" customHeight="1">
      <c r="A15" s="77" t="s">
        <v>46</v>
      </c>
      <c r="B15" s="80" t="s">
        <v>47</v>
      </c>
      <c r="C15" s="79" t="s">
        <v>45</v>
      </c>
      <c r="D15" s="119"/>
      <c r="E15" s="119"/>
      <c r="F15" s="119"/>
      <c r="G15" s="119"/>
      <c r="H15" s="119"/>
      <c r="I15" s="119"/>
      <c r="J15" s="119"/>
    </row>
    <row r="16" spans="1:11" ht="28.5">
      <c r="A16" s="77" t="s">
        <v>48</v>
      </c>
      <c r="B16" s="80" t="s">
        <v>49</v>
      </c>
      <c r="C16" s="79" t="s">
        <v>45</v>
      </c>
      <c r="D16" s="119"/>
      <c r="E16" s="119"/>
      <c r="F16" s="119"/>
      <c r="G16" s="119"/>
      <c r="H16" s="119"/>
      <c r="I16" s="119"/>
      <c r="J16" s="119"/>
    </row>
    <row r="17" spans="1:10" ht="28.5">
      <c r="A17" s="77" t="s">
        <v>50</v>
      </c>
      <c r="B17" s="80" t="s">
        <v>456</v>
      </c>
      <c r="C17" s="79" t="s">
        <v>45</v>
      </c>
      <c r="D17" s="118"/>
      <c r="E17" s="118"/>
      <c r="F17" s="118"/>
      <c r="G17" s="118"/>
      <c r="H17" s="118"/>
      <c r="I17" s="118"/>
      <c r="J17" s="118"/>
    </row>
    <row r="18" spans="1:10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0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0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0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0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0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0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0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0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0" ht="29.25" customHeight="1">
      <c r="A27" s="77" t="s">
        <v>67</v>
      </c>
      <c r="B27" s="78" t="s">
        <v>68</v>
      </c>
      <c r="C27" s="79" t="s">
        <v>45</v>
      </c>
      <c r="D27" s="119"/>
      <c r="E27" s="119"/>
      <c r="F27" s="119"/>
      <c r="G27" s="119"/>
      <c r="H27" s="119"/>
      <c r="I27" s="119"/>
      <c r="J27" s="119"/>
    </row>
    <row r="28" spans="1:10" ht="47.25" customHeight="1">
      <c r="A28" s="77" t="s">
        <v>69</v>
      </c>
      <c r="B28" s="78" t="s">
        <v>70</v>
      </c>
      <c r="C28" s="79" t="s">
        <v>27</v>
      </c>
      <c r="D28" s="119"/>
      <c r="E28" s="119"/>
      <c r="F28" s="119"/>
      <c r="G28" s="119"/>
      <c r="H28" s="119"/>
      <c r="I28" s="119"/>
      <c r="J28" s="119"/>
    </row>
    <row r="29" spans="1:10" ht="71.25" customHeight="1">
      <c r="A29" s="77" t="s">
        <v>71</v>
      </c>
      <c r="B29" s="78" t="s">
        <v>72</v>
      </c>
      <c r="C29" s="79" t="s">
        <v>73</v>
      </c>
      <c r="D29" s="119"/>
      <c r="E29" s="119"/>
      <c r="F29" s="119"/>
      <c r="G29" s="119"/>
      <c r="H29" s="119"/>
      <c r="I29" s="119"/>
      <c r="J29" s="119"/>
    </row>
    <row r="30" spans="1:10" ht="46.5" customHeight="1">
      <c r="A30" s="77" t="s">
        <v>74</v>
      </c>
      <c r="B30" s="80" t="s">
        <v>75</v>
      </c>
      <c r="C30" s="79" t="s">
        <v>73</v>
      </c>
      <c r="D30" s="119"/>
      <c r="E30" s="119"/>
      <c r="F30" s="119"/>
      <c r="G30" s="119"/>
      <c r="H30" s="119"/>
      <c r="I30" s="119"/>
      <c r="J30" s="119"/>
    </row>
    <row r="31" spans="1:10" ht="28.5">
      <c r="A31" s="77" t="s">
        <v>76</v>
      </c>
      <c r="B31" s="78" t="s">
        <v>77</v>
      </c>
      <c r="C31" s="79" t="s">
        <v>45</v>
      </c>
      <c r="D31" s="119"/>
      <c r="E31" s="119"/>
      <c r="F31" s="119"/>
      <c r="G31" s="119"/>
      <c r="H31" s="119"/>
      <c r="I31" s="119"/>
      <c r="J31" s="119"/>
    </row>
    <row r="32" spans="1:10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3" ht="57">
      <c r="A33" s="77" t="s">
        <v>79</v>
      </c>
      <c r="B33" s="82" t="s">
        <v>80</v>
      </c>
      <c r="C33" s="79" t="s">
        <v>27</v>
      </c>
      <c r="D33" s="118" t="s">
        <v>492</v>
      </c>
      <c r="E33" s="118"/>
      <c r="F33" s="118"/>
      <c r="G33" s="118"/>
      <c r="H33" s="118"/>
      <c r="I33" s="118"/>
      <c r="J33" s="118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19" t="s">
        <v>493</v>
      </c>
      <c r="E34" s="119"/>
      <c r="F34" s="119"/>
      <c r="G34" s="119"/>
      <c r="H34" s="119"/>
      <c r="I34" s="119"/>
      <c r="J34" s="119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19" t="s">
        <v>494</v>
      </c>
      <c r="E35" s="119"/>
      <c r="F35" s="119"/>
      <c r="G35" s="119"/>
      <c r="H35" s="119"/>
      <c r="I35" s="119"/>
      <c r="J35" s="119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19" t="s">
        <v>495</v>
      </c>
      <c r="E36" s="119"/>
      <c r="F36" s="119"/>
      <c r="G36" s="119"/>
      <c r="H36" s="119"/>
      <c r="I36" s="119"/>
      <c r="J36" s="119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18" t="s">
        <v>496</v>
      </c>
      <c r="E37" s="118"/>
      <c r="F37" s="118"/>
      <c r="G37" s="118"/>
      <c r="H37" s="118"/>
      <c r="I37" s="118"/>
      <c r="J37" s="118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18" t="s">
        <v>497</v>
      </c>
      <c r="E38" s="118"/>
      <c r="F38" s="118"/>
      <c r="G38" s="118"/>
      <c r="H38" s="118"/>
      <c r="I38" s="118"/>
      <c r="J38" s="118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3" ht="87.75" customHeight="1">
      <c r="A40" s="77" t="s">
        <v>91</v>
      </c>
      <c r="B40" s="82" t="s">
        <v>92</v>
      </c>
      <c r="C40" s="79" t="s">
        <v>60</v>
      </c>
      <c r="D40" s="119" t="s">
        <v>498</v>
      </c>
      <c r="E40" s="119"/>
      <c r="F40" s="119"/>
      <c r="G40" s="119"/>
      <c r="H40" s="119"/>
      <c r="I40" s="119"/>
      <c r="J40" s="119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3" ht="139.5" customHeight="1">
      <c r="A42" s="85" t="s">
        <v>94</v>
      </c>
      <c r="B42" s="78" t="s">
        <v>95</v>
      </c>
      <c r="C42" s="79" t="s">
        <v>27</v>
      </c>
      <c r="D42" s="119" t="s">
        <v>499</v>
      </c>
      <c r="E42" s="119"/>
      <c r="F42" s="119"/>
      <c r="G42" s="119"/>
      <c r="H42" s="119"/>
      <c r="I42" s="119"/>
      <c r="J42" s="119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</row>
    <row r="44" spans="1:13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3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3" ht="28.5">
      <c r="A46" s="85" t="s">
        <v>101</v>
      </c>
      <c r="B46" s="80" t="s">
        <v>102</v>
      </c>
      <c r="C46" s="86" t="s">
        <v>27</v>
      </c>
      <c r="D46" s="119"/>
      <c r="E46" s="119"/>
      <c r="F46" s="119"/>
      <c r="G46" s="119"/>
      <c r="H46" s="119"/>
      <c r="I46" s="119"/>
      <c r="J46" s="119"/>
    </row>
    <row r="47" spans="1:13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3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0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0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0" ht="28.5">
      <c r="A51" s="85" t="s">
        <v>110</v>
      </c>
      <c r="B51" s="80" t="s">
        <v>468</v>
      </c>
      <c r="C51" s="79" t="s">
        <v>27</v>
      </c>
      <c r="D51" s="118"/>
      <c r="E51" s="118"/>
      <c r="F51" s="118"/>
      <c r="G51" s="118"/>
      <c r="H51" s="118"/>
      <c r="I51" s="118"/>
      <c r="J51" s="118"/>
    </row>
    <row r="52" spans="1:10" ht="28.5">
      <c r="A52" s="85" t="s">
        <v>112</v>
      </c>
      <c r="B52" s="78" t="s">
        <v>113</v>
      </c>
      <c r="C52" s="79" t="s">
        <v>27</v>
      </c>
      <c r="D52" s="118"/>
      <c r="E52" s="118"/>
      <c r="F52" s="118"/>
      <c r="G52" s="118"/>
      <c r="H52" s="118"/>
      <c r="I52" s="118"/>
      <c r="J52" s="118"/>
    </row>
    <row r="53" spans="1:10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0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0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0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0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0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0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0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0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0" ht="28.5">
      <c r="A62" s="85" t="s">
        <v>132</v>
      </c>
      <c r="B62" s="80" t="s">
        <v>133</v>
      </c>
      <c r="C62" s="79" t="s">
        <v>27</v>
      </c>
      <c r="D62" s="118"/>
      <c r="E62" s="118"/>
      <c r="F62" s="118"/>
      <c r="G62" s="118"/>
      <c r="H62" s="118"/>
      <c r="I62" s="118"/>
      <c r="J62" s="118"/>
    </row>
    <row r="63" spans="1:10" ht="42.75">
      <c r="A63" s="85" t="s">
        <v>134</v>
      </c>
      <c r="B63" s="80" t="s">
        <v>470</v>
      </c>
      <c r="C63" s="79" t="s">
        <v>27</v>
      </c>
      <c r="D63" s="118"/>
      <c r="E63" s="118"/>
      <c r="F63" s="118"/>
      <c r="G63" s="118"/>
      <c r="H63" s="118"/>
      <c r="I63" s="118"/>
      <c r="J63" s="118"/>
    </row>
    <row r="64" spans="1:10" ht="28.5">
      <c r="A64" s="85" t="s">
        <v>136</v>
      </c>
      <c r="B64" s="78" t="s">
        <v>137</v>
      </c>
      <c r="C64" s="79" t="s">
        <v>27</v>
      </c>
      <c r="D64" s="118"/>
      <c r="E64" s="118"/>
      <c r="F64" s="118"/>
      <c r="G64" s="118"/>
      <c r="H64" s="118"/>
      <c r="I64" s="118"/>
      <c r="J64" s="118"/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0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0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0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0" ht="28.5">
      <c r="A100" s="85" t="s">
        <v>203</v>
      </c>
      <c r="B100" s="80" t="s">
        <v>204</v>
      </c>
      <c r="C100" s="79" t="s">
        <v>36</v>
      </c>
      <c r="D100" s="118"/>
      <c r="E100" s="118"/>
      <c r="F100" s="118"/>
      <c r="G100" s="118"/>
      <c r="H100" s="118"/>
      <c r="I100" s="118"/>
      <c r="J100" s="118"/>
    </row>
    <row r="101" spans="1:10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0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0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0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0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0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0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0" ht="28.5">
      <c r="A108" s="85" t="s">
        <v>219</v>
      </c>
      <c r="B108" s="80" t="s">
        <v>220</v>
      </c>
      <c r="C108" s="79" t="s">
        <v>36</v>
      </c>
      <c r="D108" s="118"/>
      <c r="E108" s="118"/>
      <c r="F108" s="118"/>
      <c r="G108" s="118"/>
      <c r="H108" s="118"/>
      <c r="I108" s="118"/>
      <c r="J108" s="118"/>
    </row>
    <row r="109" spans="1:10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0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0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0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8"/>
      <c r="E114" s="118"/>
      <c r="F114" s="118"/>
      <c r="G114" s="118"/>
      <c r="H114" s="118"/>
      <c r="I114" s="118"/>
      <c r="J114" s="118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8"/>
      <c r="E122" s="118"/>
      <c r="F122" s="118"/>
      <c r="G122" s="118"/>
      <c r="H122" s="118"/>
      <c r="I122" s="118"/>
      <c r="J122" s="118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0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0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0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0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0" ht="28.5">
      <c r="A133" s="85" t="s">
        <v>263</v>
      </c>
      <c r="B133" s="80" t="s">
        <v>264</v>
      </c>
      <c r="C133" s="79" t="s">
        <v>36</v>
      </c>
      <c r="D133" s="118"/>
      <c r="E133" s="118"/>
      <c r="F133" s="118"/>
      <c r="G133" s="118"/>
      <c r="H133" s="118"/>
      <c r="I133" s="118"/>
      <c r="J133" s="118"/>
    </row>
    <row r="134" spans="1:10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0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0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0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0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0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0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0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0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0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0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0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0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0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0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0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0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0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0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0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0" ht="42.75">
      <c r="A186" s="85" t="s">
        <v>370</v>
      </c>
      <c r="B186" s="83" t="s">
        <v>482</v>
      </c>
      <c r="C186" s="79" t="s">
        <v>36</v>
      </c>
      <c r="D186" s="118"/>
      <c r="E186" s="118"/>
      <c r="F186" s="118"/>
      <c r="G186" s="118"/>
      <c r="H186" s="118"/>
      <c r="I186" s="118"/>
      <c r="J186" s="118"/>
    </row>
    <row r="187" spans="1:10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0" ht="28.5">
      <c r="A188" s="85" t="s">
        <v>374</v>
      </c>
      <c r="B188" s="83" t="s">
        <v>484</v>
      </c>
      <c r="C188" s="79" t="s">
        <v>36</v>
      </c>
      <c r="D188" s="118"/>
      <c r="E188" s="118"/>
      <c r="F188" s="118"/>
      <c r="G188" s="118"/>
      <c r="H188" s="118"/>
      <c r="I188" s="118"/>
      <c r="J188" s="118"/>
    </row>
    <row r="189" spans="1:10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0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0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0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0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0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0" ht="28.5">
      <c r="A195" s="85" t="s">
        <v>386</v>
      </c>
      <c r="B195" s="82" t="s">
        <v>387</v>
      </c>
      <c r="C195" s="79" t="s">
        <v>36</v>
      </c>
      <c r="D195" s="118"/>
      <c r="E195" s="118"/>
      <c r="F195" s="118"/>
      <c r="G195" s="118"/>
      <c r="H195" s="118"/>
      <c r="I195" s="118"/>
      <c r="J195" s="118"/>
    </row>
    <row r="196" spans="1:10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0" ht="28.5">
      <c r="A197" s="85" t="s">
        <v>390</v>
      </c>
      <c r="B197" s="82" t="s">
        <v>391</v>
      </c>
      <c r="C197" s="79" t="s">
        <v>36</v>
      </c>
      <c r="D197" s="118"/>
      <c r="E197" s="118"/>
      <c r="F197" s="118"/>
      <c r="G197" s="118"/>
      <c r="H197" s="118"/>
      <c r="I197" s="118"/>
      <c r="J197" s="118"/>
    </row>
    <row r="198" spans="1:10" ht="28.5">
      <c r="A198" s="85" t="s">
        <v>392</v>
      </c>
      <c r="B198" s="82" t="s">
        <v>393</v>
      </c>
      <c r="C198" s="79" t="s">
        <v>279</v>
      </c>
      <c r="D198" s="118"/>
      <c r="E198" s="118"/>
      <c r="F198" s="118"/>
      <c r="G198" s="118"/>
      <c r="H198" s="118"/>
      <c r="I198" s="118"/>
      <c r="J198" s="118"/>
    </row>
    <row r="199" spans="1:10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0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0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0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0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0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0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0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0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0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16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227-0B28-44E2-88EA-64310F219E6A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F58" sqref="F58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500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501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502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68674.454399999988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03'!K5</f>
        <v>0</v>
      </c>
      <c r="H12" s="27">
        <f>G12+'[1]BM 02'!H12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03'!K6</f>
        <v>0</v>
      </c>
      <c r="H13" s="27">
        <f>G13+'[1]BM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03'!K7</f>
        <v>0</v>
      </c>
      <c r="H14" s="27">
        <f>G14+'[1]BM 02'!H14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03'!K8</f>
        <v>0</v>
      </c>
      <c r="H15" s="27">
        <f>G15+'[1]BM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03'!K9</f>
        <v>0</v>
      </c>
      <c r="H16" s="27">
        <f>G16+'[1]BM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03'!K10</f>
        <v>0</v>
      </c>
      <c r="H17" s="27">
        <f>G17+'[1]BM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03'!K11</f>
        <v>0</v>
      </c>
      <c r="H18" s="27">
        <f>G18+'[1]BM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03'!K12</f>
        <v>0</v>
      </c>
      <c r="H19" s="27">
        <f>G19+'[1]BM 02'!H19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03'!K14</f>
        <v>0</v>
      </c>
      <c r="H21" s="27">
        <f>G21+'[1]BM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03'!K15</f>
        <v>0</v>
      </c>
      <c r="H22" s="27">
        <f>G22+'[1]BM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03'!K16</f>
        <v>0</v>
      </c>
      <c r="H23" s="27">
        <f>G23+'[1]BM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03'!K17</f>
        <v>0</v>
      </c>
      <c r="H24" s="27">
        <f>G24+'[1]BM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03'!K19</f>
        <v>0</v>
      </c>
      <c r="H26" s="27">
        <f>G26+'[1]BM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03'!K20</f>
        <v>0</v>
      </c>
      <c r="H27" s="27">
        <f>G27+'[1]BM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03'!K21</f>
        <v>0</v>
      </c>
      <c r="H28" s="27">
        <f>G28+'[1]BM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03'!K22</f>
        <v>0</v>
      </c>
      <c r="H29" s="27">
        <f>G29+'[1]BM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03'!K23</f>
        <v>0</v>
      </c>
      <c r="H30" s="27">
        <f>G30+'[1]BM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03'!K24</f>
        <v>0</v>
      </c>
      <c r="H31" s="27">
        <f>G31+'[1]BM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03'!K26</f>
        <v>0</v>
      </c>
      <c r="H33" s="27">
        <f>G33+'[1]BM 02'!H33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03'!K27</f>
        <v>0</v>
      </c>
      <c r="H34" s="27">
        <f>G34+'[1]BM 02'!H34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03'!K28</f>
        <v>0</v>
      </c>
      <c r="H35" s="27">
        <f>G35+'[1]BM 02'!H35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03'!K29</f>
        <v>0</v>
      </c>
      <c r="H36" s="27">
        <f>G36+'[1]BM 02'!H36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03'!K30</f>
        <v>0</v>
      </c>
      <c r="H37" s="27">
        <f>G37+'[1]BM 02'!H37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03'!K31</f>
        <v>0</v>
      </c>
      <c r="H38" s="27">
        <f>G38+'[1]BM 02'!H38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26">
        <f>'[1]Memória 03'!K32</f>
        <v>0</v>
      </c>
      <c r="H39" s="27">
        <f>G39+'[1]BM 02'!H39</f>
        <v>0</v>
      </c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03'!K33</f>
        <v>0</v>
      </c>
      <c r="H40" s="27">
        <f>G40+'[1]BM 02'!H40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03'!K34</f>
        <v>0</v>
      </c>
      <c r="H41" s="27">
        <f>G41+'[1]BM 02'!H41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03'!K35</f>
        <v>0</v>
      </c>
      <c r="H42" s="27">
        <f>G42+'[1]BM 02'!H42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03'!K36</f>
        <v>0</v>
      </c>
      <c r="H43" s="27">
        <f>G43+'[1]BM 02'!H43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03'!K37</f>
        <v>0</v>
      </c>
      <c r="H44" s="27">
        <f>G44+'[1]BM 02'!H44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03'!K38</f>
        <v>0</v>
      </c>
      <c r="H45" s="27">
        <f>G45+'[1]BM 02'!H45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03'!K39</f>
        <v>0</v>
      </c>
      <c r="H46" s="27">
        <f>G46+'[1]BM 02'!H46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03'!K40</f>
        <v>0</v>
      </c>
      <c r="H47" s="27">
        <f>G47+'[1]BM 02'!H47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26">
        <f>'[1]Memória 03'!K41</f>
        <v>0</v>
      </c>
      <c r="H48" s="27">
        <f>G48+'[1]BM 02'!H48</f>
        <v>0</v>
      </c>
      <c r="I48" s="34">
        <f>I49+I51</f>
        <v>48988.743999999999</v>
      </c>
      <c r="J48" s="34">
        <f>SUBTOTAL(9,J49:J51)</f>
        <v>16914.631999999998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03'!K42</f>
        <v>284.95</v>
      </c>
      <c r="H49" s="27">
        <f>G49+'[1]BM 02'!H49</f>
        <v>702.79</v>
      </c>
      <c r="I49" s="28">
        <f>$E49*F49</f>
        <v>46948.417600000001</v>
      </c>
      <c r="J49" s="28">
        <f t="shared" ref="J49:K51" si="8">$E49*G49</f>
        <v>16914.631999999998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03'!K43</f>
        <v>0</v>
      </c>
      <c r="H50" s="27">
        <f>G50+'[1]BM 02'!H50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03'!K44</f>
        <v>0</v>
      </c>
      <c r="H51" s="27">
        <f>G51+'[1]BM 02'!H51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03'!K46</f>
        <v>0</v>
      </c>
      <c r="H53" s="27">
        <f>G53+'[1]BM 02'!H53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03'!K47</f>
        <v>0</v>
      </c>
      <c r="H54" s="27">
        <f>G54+'[1]BM 02'!H54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03'!K48</f>
        <v>0</v>
      </c>
      <c r="H55" s="27">
        <f>G55+'[1]BM 02'!H55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50072.582399999999</v>
      </c>
      <c r="K56" s="34">
        <f>SUBTOTAL(9,K57:K228)</f>
        <v>50072.582399999999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03'!K50</f>
        <v>0</v>
      </c>
      <c r="H57" s="27">
        <f>G57+'[1]BM 02'!H57</f>
        <v>0</v>
      </c>
      <c r="I57" s="41">
        <f>SUM(I58:I67)</f>
        <v>55055.659899999991</v>
      </c>
      <c r="J57" s="41">
        <f>SUBTOTAL(9,J58:J60)</f>
        <v>4481.0999999999995</v>
      </c>
      <c r="K57" s="41">
        <f>SUBTOTAL(9,K58:K60)</f>
        <v>4481.0999999999995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03'!K51</f>
        <v>117</v>
      </c>
      <c r="H58" s="27">
        <f>G58+'[1]BM 02'!H58</f>
        <v>117</v>
      </c>
      <c r="I58" s="28">
        <f t="shared" ref="I58:K67" si="12">$E58*F58</f>
        <v>8975.6049999999996</v>
      </c>
      <c r="J58" s="28">
        <f t="shared" si="12"/>
        <v>4481.0999999999995</v>
      </c>
      <c r="K58" s="28">
        <f t="shared" si="12"/>
        <v>4481.0999999999995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03'!K52</f>
        <v>0</v>
      </c>
      <c r="H59" s="27">
        <f>G59+'[1]BM 02'!H59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03'!K53</f>
        <v>0</v>
      </c>
      <c r="H60" s="27">
        <f>G60+'[1]BM 02'!H60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03'!K54</f>
        <v>0</v>
      </c>
      <c r="H61" s="27">
        <f>G61+'[1]BM 02'!H61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03'!K55</f>
        <v>0</v>
      </c>
      <c r="H62" s="27">
        <f>G62+'[1]BM 02'!H62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03'!K56</f>
        <v>0</v>
      </c>
      <c r="H63" s="27">
        <f>G63+'[1]BM 02'!H63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03'!K57</f>
        <v>0</v>
      </c>
      <c r="H64" s="27">
        <f>G64+'[1]BM 02'!H64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03'!K58</f>
        <v>0</v>
      </c>
      <c r="H65" s="27">
        <f>G65+'[1]BM 02'!H65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03'!K59</f>
        <v>0</v>
      </c>
      <c r="H66" s="27">
        <f>G66+'[1]BM 02'!H66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03'!K60</f>
        <v>0</v>
      </c>
      <c r="H67" s="27">
        <f>G67+'[1]BM 02'!H67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03'!K61</f>
        <v>0</v>
      </c>
      <c r="H68" s="27">
        <f>G68+'[1]BM 02'!H68</f>
        <v>0</v>
      </c>
      <c r="I68" s="41">
        <f>SUM(I69:I76)</f>
        <v>88744.272500000021</v>
      </c>
      <c r="J68" s="41">
        <f>SUBTOTAL(9,J69:J71)</f>
        <v>34960.162400000001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03'!K62</f>
        <v>678.77</v>
      </c>
      <c r="H69" s="27">
        <f>G69+'[1]BM 02'!H69</f>
        <v>678.77</v>
      </c>
      <c r="I69" s="28">
        <f t="shared" ref="I69:K76" si="13">$E69*F69</f>
        <v>3061.2526999999995</v>
      </c>
      <c r="J69" s="28">
        <f t="shared" si="13"/>
        <v>3061.2526999999995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03'!K63</f>
        <v>638.87000000000012</v>
      </c>
      <c r="H70" s="27">
        <f>G70+'[1]BM 02'!H70</f>
        <v>638.87000000000012</v>
      </c>
      <c r="I70" s="28">
        <f t="shared" si="13"/>
        <v>2724.0911999999998</v>
      </c>
      <c r="J70" s="28">
        <f t="shared" si="13"/>
        <v>1935.7761000000003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03'!K64</f>
        <v>1317.64</v>
      </c>
      <c r="H71" s="27">
        <f>G71+'[1]BM 02'!H71</f>
        <v>1317.64</v>
      </c>
      <c r="I71" s="28">
        <f t="shared" si="13"/>
        <v>35879.399399999995</v>
      </c>
      <c r="J71" s="28">
        <f t="shared" si="13"/>
        <v>29963.133600000001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03'!K65</f>
        <v>0</v>
      </c>
      <c r="H72" s="27">
        <f>G72+'[1]BM 02'!H72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03'!K66</f>
        <v>0</v>
      </c>
      <c r="H73" s="27">
        <f>G73+'[1]BM 02'!H73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03'!K67</f>
        <v>0</v>
      </c>
      <c r="H74" s="27">
        <f>G74+'[1]BM 02'!H74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03'!K68</f>
        <v>0</v>
      </c>
      <c r="H75" s="27">
        <f>G75+'[1]BM 02'!H75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03'!K69</f>
        <v>0</v>
      </c>
      <c r="H76" s="27">
        <f>G76+'[1]BM 02'!H76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03'!K70</f>
        <v>0</v>
      </c>
      <c r="H77" s="27">
        <f>G77+'[1]BM 02'!H77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03'!K71</f>
        <v>0</v>
      </c>
      <c r="H78" s="27">
        <f>G78+'[1]BM 02'!H78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03'!K72</f>
        <v>0</v>
      </c>
      <c r="H79" s="27">
        <f>G79+'[1]BM 02'!H79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03'!K73</f>
        <v>0</v>
      </c>
      <c r="H80" s="27">
        <f>G80+'[1]BM 02'!H80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03'!K74</f>
        <v>0</v>
      </c>
      <c r="H81" s="27">
        <f>G81+'[1]BM 02'!H81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03'!K75</f>
        <v>0</v>
      </c>
      <c r="H82" s="27">
        <f>G82+'[1]BM 02'!H82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03'!K76</f>
        <v>0</v>
      </c>
      <c r="H83" s="27">
        <f>G83+'[1]BM 02'!H83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26">
        <f>'[1]Memória 03'!K77</f>
        <v>0</v>
      </c>
      <c r="H84" s="27">
        <f>G84+'[1]BM 02'!H84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03'!K78</f>
        <v>0</v>
      </c>
      <c r="H85" s="27">
        <f>G85+'[1]BM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03'!K80</f>
        <v>0</v>
      </c>
      <c r="H87" s="27">
        <f>G87+'[1]BM 02'!H87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03'!K81</f>
        <v>0</v>
      </c>
      <c r="H88" s="27">
        <f>G88+'[1]BM 02'!H88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03'!K82</f>
        <v>0</v>
      </c>
      <c r="H89" s="27">
        <f>G89+'[1]BM 02'!H89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03'!K83</f>
        <v>0</v>
      </c>
      <c r="H90" s="27">
        <f>G90+'[1]BM 02'!H90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03'!K84</f>
        <v>0</v>
      </c>
      <c r="H91" s="27">
        <f>G91+'[1]BM 02'!H91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03'!K85</f>
        <v>0</v>
      </c>
      <c r="H92" s="27">
        <f>G92+'[1]BM 02'!H92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03'!K86</f>
        <v>0</v>
      </c>
      <c r="H93" s="27">
        <f>G93+'[1]BM 02'!H93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03'!K87</f>
        <v>0</v>
      </c>
      <c r="H94" s="27">
        <f>G94+'[1]BM 02'!H94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03'!K88</f>
        <v>0</v>
      </c>
      <c r="H95" s="27">
        <f>G95+'[1]BM 02'!H95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03'!K89</f>
        <v>0</v>
      </c>
      <c r="H96" s="27">
        <f>G96+'[1]BM 02'!H96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03'!K90</f>
        <v>0</v>
      </c>
      <c r="H97" s="27">
        <f>G97+'[1]BM 02'!H97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03'!K91</f>
        <v>0</v>
      </c>
      <c r="H98" s="27">
        <f>G98+'[1]BM 02'!H98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03'!K92</f>
        <v>0</v>
      </c>
      <c r="H99" s="27">
        <f>G99+'[1]BM 02'!H99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03'!K93</f>
        <v>0</v>
      </c>
      <c r="H100" s="27">
        <f>G100+'[1]BM 02'!H100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03'!K94</f>
        <v>0</v>
      </c>
      <c r="H101" s="27">
        <f>G101+'[1]BM 02'!H101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03'!K95</f>
        <v>0</v>
      </c>
      <c r="H102" s="27">
        <f>G102+'[1]BM 02'!H102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03'!K96</f>
        <v>0</v>
      </c>
      <c r="H103" s="27">
        <f>G103+'[1]BM 02'!H103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03'!K97</f>
        <v>0</v>
      </c>
      <c r="H104" s="27">
        <f>G104+'[1]BM 02'!H104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1687.24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03'!K99</f>
        <v>0</v>
      </c>
      <c r="H106" s="27">
        <f>G106+'[1]BM 02'!H106</f>
        <v>0</v>
      </c>
      <c r="I106" s="41">
        <f>I107</f>
        <v>1687.24</v>
      </c>
      <c r="J106" s="41">
        <f>SUBTOTAL(9,J107:J107)</f>
        <v>1687.24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03'!K100</f>
        <v>1</v>
      </c>
      <c r="H107" s="27">
        <f>G107+'[1]BM 02'!H107</f>
        <v>1</v>
      </c>
      <c r="I107" s="28">
        <f t="shared" ref="I107:K107" si="18">$E107*F107</f>
        <v>1687.24</v>
      </c>
      <c r="J107" s="28">
        <f t="shared" si="18"/>
        <v>1687.24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03'!K101</f>
        <v>0</v>
      </c>
      <c r="H108" s="27">
        <f>G108+'[1]BM 02'!H108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03'!K102</f>
        <v>0</v>
      </c>
      <c r="H109" s="27">
        <f>G109+'[1]BM 02'!H109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03'!K103</f>
        <v>0</v>
      </c>
      <c r="H110" s="27">
        <f>G110+'[1]BM 02'!H110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03'!K104</f>
        <v>0</v>
      </c>
      <c r="H111" s="27">
        <f>G111+'[1]BM 02'!H111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03'!K105</f>
        <v>0</v>
      </c>
      <c r="H112" s="27">
        <f>G112+'[1]BM 02'!H112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03'!K106</f>
        <v>0</v>
      </c>
      <c r="H113" s="27">
        <f>G113+'[1]BM 02'!H113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03'!K107</f>
        <v>0</v>
      </c>
      <c r="H114" s="27">
        <f>G114+'[1]BM 02'!H114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03'!K108</f>
        <v>0</v>
      </c>
      <c r="H115" s="27">
        <f>G115+'[1]BM 02'!H115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03'!K109</f>
        <v>0</v>
      </c>
      <c r="H116" s="27">
        <f>G116+'[1]BM 02'!H116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03'!K110</f>
        <v>0</v>
      </c>
      <c r="H117" s="27">
        <f>G117+'[1]BM 02'!H117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03'!K111</f>
        <v>0</v>
      </c>
      <c r="H118" s="27">
        <f>G118+'[1]BM 02'!H118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03'!K112</f>
        <v>0</v>
      </c>
      <c r="H119" s="27">
        <f>G119+'[1]BM 02'!H119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03'!K113</f>
        <v>0</v>
      </c>
      <c r="H120" s="27">
        <f>G120+'[1]BM 02'!H120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03'!K114</f>
        <v>0</v>
      </c>
      <c r="H121" s="27">
        <f>G121+'[1]BM 02'!H121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03'!K115</f>
        <v>0</v>
      </c>
      <c r="H122" s="27">
        <f>G122+'[1]BM 02'!H122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03'!K116</f>
        <v>0</v>
      </c>
      <c r="H123" s="27">
        <f>G123+'[1]BM 02'!H123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03'!K117</f>
        <v>0</v>
      </c>
      <c r="H124" s="27">
        <f>G124+'[1]BM 02'!H124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03'!K118</f>
        <v>0</v>
      </c>
      <c r="H125" s="27">
        <f>G125+'[1]BM 02'!H125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03'!K119</f>
        <v>0</v>
      </c>
      <c r="H126" s="27">
        <f>G126+'[1]BM 02'!H126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03'!K120</f>
        <v>0</v>
      </c>
      <c r="H127" s="27">
        <f>G127+'[1]BM 02'!H127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03'!K121</f>
        <v>0</v>
      </c>
      <c r="H128" s="27">
        <f>G128+'[1]BM 02'!H128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03'!K122</f>
        <v>0</v>
      </c>
      <c r="H129" s="27">
        <f>G129+'[1]BM 02'!H129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03'!K123</f>
        <v>0</v>
      </c>
      <c r="H130" s="27">
        <f>G130+'[1]BM 02'!H130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03'!K124</f>
        <v>0</v>
      </c>
      <c r="H131" s="27">
        <f>G131+'[1]BM 02'!H131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03'!K125</f>
        <v>0</v>
      </c>
      <c r="H132" s="27">
        <f>G132+'[1]BM 02'!H132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03'!K126</f>
        <v>0</v>
      </c>
      <c r="H133" s="27">
        <f>G133+'[1]BM 02'!H133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03'!K127</f>
        <v>0</v>
      </c>
      <c r="H134" s="27">
        <f>G134+'[1]BM 02'!H134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03'!K128</f>
        <v>0</v>
      </c>
      <c r="H135" s="27">
        <f>G135+'[1]BM 02'!H135</f>
        <v>0</v>
      </c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03'!K129</f>
        <v>0</v>
      </c>
      <c r="H136" s="27">
        <f>G136+'[1]BM 02'!H136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03'!K130</f>
        <v>0</v>
      </c>
      <c r="H137" s="27">
        <f>G137+'[1]BM 02'!H137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03'!K131</f>
        <v>0</v>
      </c>
      <c r="H138" s="27">
        <f>G138+'[1]BM 02'!H138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03'!K132</f>
        <v>0</v>
      </c>
      <c r="H139" s="27">
        <f>G139+'[1]BM 02'!H139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03'!K133</f>
        <v>0</v>
      </c>
      <c r="H140" s="27">
        <f>G140+'[1]BM 02'!H140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03'!K134</f>
        <v>0</v>
      </c>
      <c r="H141" s="27">
        <f>G141+'[1]BM 02'!H141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03'!K135</f>
        <v>0</v>
      </c>
      <c r="H142" s="27">
        <f>G142+'[1]BM 02'!H142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03'!K136</f>
        <v>0</v>
      </c>
      <c r="H143" s="27">
        <f>G143+'[1]BM 02'!H143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03'!K137</f>
        <v>0</v>
      </c>
      <c r="H144" s="27">
        <f>G144+'[1]BM 02'!H144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03'!K138</f>
        <v>0</v>
      </c>
      <c r="H145" s="27">
        <f>G145+'[1]BM 02'!H145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03'!K139</f>
        <v>0</v>
      </c>
      <c r="H146" s="27">
        <f>G146+'[1]BM 02'!H146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03'!K140</f>
        <v>0</v>
      </c>
      <c r="H147" s="27">
        <f>G147+'[1]BM 02'!H147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03'!K141</f>
        <v>0</v>
      </c>
      <c r="H148" s="27">
        <f>G148+'[1]BM 02'!H148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03'!K142</f>
        <v>0</v>
      </c>
      <c r="H149" s="27">
        <f>G149+'[1]BM 02'!H149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03'!K143</f>
        <v>0</v>
      </c>
      <c r="H150" s="27">
        <f>G150+'[1]BM 02'!H150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03'!K144</f>
        <v>0</v>
      </c>
      <c r="H151" s="27">
        <f>G151+'[1]BM 02'!H151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03'!K145</f>
        <v>0</v>
      </c>
      <c r="H152" s="27">
        <f>G152+'[1]BM 02'!H152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03'!K146</f>
        <v>0</v>
      </c>
      <c r="H153" s="27">
        <f>G153+'[1]BM 02'!H153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03'!K147</f>
        <v>0</v>
      </c>
      <c r="H154" s="27">
        <f>G154+'[1]BM 02'!H154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03'!K150</f>
        <v>0</v>
      </c>
      <c r="H157" s="27">
        <f>G157+'[1]BM 02'!H157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03'!K151</f>
        <v>0</v>
      </c>
      <c r="H158" s="27">
        <f>G158+'[1]BM 02'!H158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03'!K152</f>
        <v>0</v>
      </c>
      <c r="H159" s="27">
        <f>G159+'[1]BM 02'!H159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03'!K153</f>
        <v>0</v>
      </c>
      <c r="H160" s="27">
        <f>G160+'[1]BM 02'!H160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03'!K154</f>
        <v>0</v>
      </c>
      <c r="H161" s="27">
        <f>G161+'[1]BM 02'!H161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03'!K155</f>
        <v>0</v>
      </c>
      <c r="H162" s="27">
        <f>G162+'[1]BM 02'!H162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03'!K156</f>
        <v>0</v>
      </c>
      <c r="H163" s="27">
        <f>G163+'[1]BM 02'!H163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03'!K157</f>
        <v>0</v>
      </c>
      <c r="H164" s="27">
        <f>G164+'[1]BM 02'!H164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03'!K158</f>
        <v>0</v>
      </c>
      <c r="H165" s="27">
        <f>G165+'[1]BM 02'!H165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03'!K159</f>
        <v>0</v>
      </c>
      <c r="H166" s="27">
        <f>G166+'[1]BM 02'!H166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03'!K160</f>
        <v>0</v>
      </c>
      <c r="H167" s="27">
        <f>G167+'[1]BM 02'!H167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03'!K161</f>
        <v>0</v>
      </c>
      <c r="H168" s="27">
        <f>G168+'[1]BM 02'!H168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03'!K162</f>
        <v>0</v>
      </c>
      <c r="H169" s="27">
        <f>G169+'[1]BM 02'!H169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03'!K163</f>
        <v>0</v>
      </c>
      <c r="H170" s="27">
        <f>G170+'[1]BM 02'!H170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03'!K164</f>
        <v>0</v>
      </c>
      <c r="H171" s="27">
        <f>G171+'[1]BM 02'!H171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03'!K165</f>
        <v>0</v>
      </c>
      <c r="H172" s="27">
        <f>G172+'[1]BM 02'!H172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03'!K166</f>
        <v>0</v>
      </c>
      <c r="H173" s="27">
        <f>G173+'[1]BM 02'!H173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03'!K167</f>
        <v>0</v>
      </c>
      <c r="H174" s="27">
        <f>G174+'[1]BM 02'!H174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03'!K168</f>
        <v>0</v>
      </c>
      <c r="H175" s="27">
        <f>G175+'[1]BM 02'!H175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03'!K169</f>
        <v>0</v>
      </c>
      <c r="H176" s="27">
        <f>G176+'[1]BM 02'!H176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03'!K170</f>
        <v>0</v>
      </c>
      <c r="H177" s="27">
        <f>G177+'[1]BM 02'!H177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03'!K171</f>
        <v>0</v>
      </c>
      <c r="H178" s="27">
        <f>G178+'[1]BM 02'!H178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03'!K172</f>
        <v>0</v>
      </c>
      <c r="H179" s="27">
        <f>G179+'[1]BM 02'!H179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03'!K173</f>
        <v>0</v>
      </c>
      <c r="H180" s="27">
        <f>G180+'[1]BM 02'!H180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03'!K174</f>
        <v>0</v>
      </c>
      <c r="H181" s="27">
        <f>G181+'[1]BM 02'!H181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03'!K175</f>
        <v>0</v>
      </c>
      <c r="H182" s="27">
        <f>G182+'[1]BM 02'!H182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03'!K176</f>
        <v>0</v>
      </c>
      <c r="H183" s="27">
        <f>G183+'[1]BM 02'!H183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03'!K177</f>
        <v>0</v>
      </c>
      <c r="H184" s="27">
        <f>G184+'[1]BM 02'!H184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03'!K178</f>
        <v>0</v>
      </c>
      <c r="H185" s="27">
        <f>G185+'[1]BM 02'!H185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03'!K179</f>
        <v>0</v>
      </c>
      <c r="H186" s="27">
        <f>G186+'[1]BM 02'!H186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03'!K180</f>
        <v>0</v>
      </c>
      <c r="H187" s="27">
        <f>G187+'[1]BM 02'!H187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03'!K181</f>
        <v>0</v>
      </c>
      <c r="H188" s="27">
        <f>G188+'[1]BM 02'!H188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03'!K182</f>
        <v>0</v>
      </c>
      <c r="H189" s="27">
        <f>G189+'[1]BM 02'!H189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03'!K183</f>
        <v>0</v>
      </c>
      <c r="H190" s="27">
        <f>G190+'[1]BM 02'!H190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03'!K184</f>
        <v>0</v>
      </c>
      <c r="H191" s="27">
        <f>G191+'[1]BM 02'!H191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03'!K185</f>
        <v>0</v>
      </c>
      <c r="H192" s="27">
        <f>G192+'[1]BM 02'!H192</f>
        <v>0</v>
      </c>
      <c r="I192" s="41">
        <f>SUM(I193:I200)</f>
        <v>10043.14</v>
      </c>
      <c r="J192" s="41">
        <f>SUBTOTAL(9,J193:J200)</f>
        <v>1430.24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03'!K186</f>
        <v>2</v>
      </c>
      <c r="H193" s="27">
        <f>G193+'[1]BM 02'!H193</f>
        <v>2</v>
      </c>
      <c r="I193" s="28">
        <f t="shared" ref="I193:K200" si="27">$E193*F193</f>
        <v>135.52000000000001</v>
      </c>
      <c r="J193" s="28">
        <f t="shared" si="27"/>
        <v>135.52000000000001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03'!K187</f>
        <v>0</v>
      </c>
      <c r="H194" s="27">
        <f>G194+'[1]BM 02'!H194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03'!K188</f>
        <v>16</v>
      </c>
      <c r="H195" s="27">
        <f>G195+'[1]BM 02'!H195</f>
        <v>16</v>
      </c>
      <c r="I195" s="28">
        <f t="shared" si="27"/>
        <v>1294.72</v>
      </c>
      <c r="J195" s="28">
        <f t="shared" si="27"/>
        <v>1294.72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03'!K189</f>
        <v>0</v>
      </c>
      <c r="H196" s="27">
        <f>G196+'[1]BM 02'!H196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03'!K190</f>
        <v>0</v>
      </c>
      <c r="H197" s="27">
        <f>G197+'[1]BM 02'!H197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03'!K191</f>
        <v>0</v>
      </c>
      <c r="H198" s="27">
        <f>G198+'[1]BM 02'!H198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03'!K192</f>
        <v>0</v>
      </c>
      <c r="H199" s="27">
        <f>G199+'[1]BM 02'!H199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03'!K193</f>
        <v>0</v>
      </c>
      <c r="H200" s="27">
        <f>G200+'[1]BM 02'!H200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26">
        <f>'[1]Memória 03'!K194</f>
        <v>0</v>
      </c>
      <c r="H201" s="27">
        <f>G201+'[1]BM 02'!H201</f>
        <v>0</v>
      </c>
      <c r="I201" s="41">
        <f>SUM(I202:I205)</f>
        <v>8142.99</v>
      </c>
      <c r="J201" s="41">
        <f>SUBTOTAL(9,J202:J205)</f>
        <v>7513.84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03'!K195</f>
        <v>34</v>
      </c>
      <c r="H202" s="27">
        <f>G202+'[1]BM 02'!H202</f>
        <v>34</v>
      </c>
      <c r="I202" s="28">
        <f t="shared" ref="I202:K205" si="28">$E202*F202</f>
        <v>4535.9399999999996</v>
      </c>
      <c r="J202" s="28">
        <f t="shared" si="28"/>
        <v>4535.9399999999996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03'!K196</f>
        <v>0</v>
      </c>
      <c r="H203" s="27">
        <f>G203+'[1]BM 02'!H203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03'!K197</f>
        <v>34</v>
      </c>
      <c r="H204" s="27">
        <f>G204+'[1]BM 02'!H204</f>
        <v>34</v>
      </c>
      <c r="I204" s="28">
        <f t="shared" si="28"/>
        <v>2589.1000000000004</v>
      </c>
      <c r="J204" s="28">
        <f t="shared" si="28"/>
        <v>2589.1000000000004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03'!K198</f>
        <v>5</v>
      </c>
      <c r="H205" s="27">
        <f>G205+'[1]BM 02'!H205</f>
        <v>5</v>
      </c>
      <c r="I205" s="28">
        <f t="shared" si="28"/>
        <v>388.8</v>
      </c>
      <c r="J205" s="28">
        <f t="shared" si="28"/>
        <v>388.8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26">
        <f>'[1]Memória 03'!K199</f>
        <v>0</v>
      </c>
      <c r="H206" s="27">
        <f>G206+'[1]BM 02'!H206</f>
        <v>0</v>
      </c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03'!K200</f>
        <v>0</v>
      </c>
      <c r="H207" s="27">
        <f>G207+'[1]BM 02'!H207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03'!K201</f>
        <v>0</v>
      </c>
      <c r="H208" s="27">
        <f>G208+'[1]BM 02'!H208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03'!K202</f>
        <v>0</v>
      </c>
      <c r="H209" s="27">
        <f>G209+'[1]BM 02'!H209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03'!K203</f>
        <v>0</v>
      </c>
      <c r="H210" s="27">
        <f>G210+'[1]BM 02'!H210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03'!K204</f>
        <v>0</v>
      </c>
      <c r="H211" s="27">
        <f>G211+'[1]BM 02'!H211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03'!K206</f>
        <v>0</v>
      </c>
      <c r="H213" s="27">
        <f>G213+'[1]BM 02'!H213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03'!K207</f>
        <v>0</v>
      </c>
      <c r="H214" s="27">
        <f>G214+'[1]BM 02'!H214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03'!K208</f>
        <v>0</v>
      </c>
      <c r="H215" s="27">
        <f>G215+'[1]BM 02'!H215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03'!K210</f>
        <v>0</v>
      </c>
      <c r="H217" s="27">
        <f>G217+'[1]BM 02'!H217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03'!K211</f>
        <v>0</v>
      </c>
      <c r="H218" s="27">
        <f>G218+'[1]BM 02'!H218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03'!K212</f>
        <v>0</v>
      </c>
      <c r="H219" s="27">
        <f>G219+'[1]BM 02'!H219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03'!K213</f>
        <v>0</v>
      </c>
      <c r="H220" s="27">
        <f>G220+'[1]BM 02'!H220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03'!K214</f>
        <v>0</v>
      </c>
      <c r="H221" s="27">
        <f>G221+'[1]BM 02'!H221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03'!K215</f>
        <v>0</v>
      </c>
      <c r="H222" s="27">
        <f>G222+'[1]BM 02'!H222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03'!K217</f>
        <v>0</v>
      </c>
      <c r="H224" s="27">
        <f>G224+'[1]BM 02'!H224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03'!K218</f>
        <v>0</v>
      </c>
      <c r="H225" s="27">
        <f>G225+'[1]BM 02'!H225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03'!K219</f>
        <v>0</v>
      </c>
      <c r="H226" s="27">
        <f>G226+'[1]BM 02'!H226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03'!K220</f>
        <v>0</v>
      </c>
      <c r="H227" s="27">
        <f>G227+'[1]BM 02'!H227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03'!K221</f>
        <v>0</v>
      </c>
      <c r="H228" s="27">
        <f>G228+'[1]BM 02'!H228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68674.454399999988</v>
      </c>
      <c r="K229" s="66">
        <f>SUM(K223+K216+K212+K155+K105+K86+K56+K52+K48+K32+K25+K20+K11)</f>
        <v>213122.0013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0.37656993414946366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F83 B84:C84 B85:F228">
    <cfRule type="expression" dxfId="15" priority="3">
      <formula>LEN($B11)=1</formula>
    </cfRule>
  </conditionalFormatting>
  <conditionalFormatting sqref="E84:F84">
    <cfRule type="expression" dxfId="14" priority="2">
      <formula>LEN($B84)=1</formula>
    </cfRule>
  </conditionalFormatting>
  <conditionalFormatting sqref="G13:K228">
    <cfRule type="expression" dxfId="13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664F-5CE4-4835-BB77-DCFE61CC88FD}">
  <dimension ref="A2:N222"/>
  <sheetViews>
    <sheetView view="pageBreakPreview" topLeftCell="A67" zoomScale="90" zoomScaleNormal="100" zoomScaleSheetLayoutView="90" workbookViewId="0">
      <selection activeCell="D52" sqref="D52:J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15" t="s">
        <v>503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0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0">
      <c r="A5" s="77" t="s">
        <v>25</v>
      </c>
      <c r="B5" s="78" t="s">
        <v>26</v>
      </c>
      <c r="C5" s="79" t="s">
        <v>27</v>
      </c>
      <c r="D5" s="118"/>
      <c r="E5" s="118"/>
      <c r="F5" s="118"/>
      <c r="G5" s="118"/>
      <c r="H5" s="118"/>
      <c r="I5" s="118"/>
      <c r="J5" s="118"/>
    </row>
    <row r="6" spans="1:10" ht="42.75">
      <c r="A6" s="77" t="s">
        <v>28</v>
      </c>
      <c r="B6" s="78" t="s">
        <v>29</v>
      </c>
      <c r="C6" s="79" t="s">
        <v>27</v>
      </c>
      <c r="D6" s="118"/>
      <c r="E6" s="118"/>
      <c r="F6" s="118"/>
      <c r="G6" s="118"/>
      <c r="H6" s="118"/>
      <c r="I6" s="118"/>
      <c r="J6" s="118"/>
    </row>
    <row r="7" spans="1:10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0" ht="28.5">
      <c r="A8" s="77" t="s">
        <v>32</v>
      </c>
      <c r="B8" s="80" t="s">
        <v>447</v>
      </c>
      <c r="C8" s="79" t="s">
        <v>27</v>
      </c>
      <c r="D8" s="118"/>
      <c r="E8" s="118"/>
      <c r="F8" s="118"/>
      <c r="G8" s="118"/>
      <c r="H8" s="118"/>
      <c r="I8" s="118"/>
      <c r="J8" s="118"/>
    </row>
    <row r="9" spans="1:10" ht="28.5">
      <c r="A9" s="77" t="s">
        <v>34</v>
      </c>
      <c r="B9" s="78" t="s">
        <v>35</v>
      </c>
      <c r="C9" s="79" t="s">
        <v>36</v>
      </c>
      <c r="D9" s="118"/>
      <c r="E9" s="118"/>
      <c r="F9" s="118"/>
      <c r="G9" s="118"/>
      <c r="H9" s="118"/>
      <c r="I9" s="118"/>
      <c r="J9" s="118"/>
    </row>
    <row r="10" spans="1:10">
      <c r="A10" s="77" t="s">
        <v>37</v>
      </c>
      <c r="B10" s="78" t="s">
        <v>38</v>
      </c>
      <c r="C10" s="79" t="s">
        <v>36</v>
      </c>
      <c r="D10" s="118"/>
      <c r="E10" s="118"/>
      <c r="F10" s="118"/>
      <c r="G10" s="118"/>
      <c r="H10" s="118"/>
      <c r="I10" s="118"/>
      <c r="J10" s="118"/>
    </row>
    <row r="11" spans="1:10" ht="28.5">
      <c r="A11" s="77" t="s">
        <v>39</v>
      </c>
      <c r="B11" s="80" t="s">
        <v>40</v>
      </c>
      <c r="C11" s="79" t="s">
        <v>27</v>
      </c>
      <c r="D11" s="118"/>
      <c r="E11" s="118"/>
      <c r="F11" s="118"/>
      <c r="G11" s="118"/>
      <c r="H11" s="118"/>
      <c r="I11" s="118"/>
      <c r="J11" s="118"/>
    </row>
    <row r="12" spans="1:10" ht="42.75">
      <c r="A12" s="77" t="s">
        <v>41</v>
      </c>
      <c r="B12" s="80" t="s">
        <v>451</v>
      </c>
      <c r="C12" s="79" t="s">
        <v>27</v>
      </c>
      <c r="D12" s="118"/>
      <c r="E12" s="118"/>
      <c r="F12" s="118"/>
      <c r="G12" s="118"/>
      <c r="H12" s="118"/>
      <c r="I12" s="118"/>
      <c r="J12" s="118"/>
    </row>
    <row r="13" spans="1:10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0" ht="42.75">
      <c r="A14" s="77" t="s">
        <v>43</v>
      </c>
      <c r="B14" s="80" t="s">
        <v>44</v>
      </c>
      <c r="C14" s="79" t="s">
        <v>45</v>
      </c>
      <c r="D14" s="119"/>
      <c r="E14" s="119"/>
      <c r="F14" s="119"/>
      <c r="G14" s="119"/>
      <c r="H14" s="119"/>
      <c r="I14" s="119"/>
      <c r="J14" s="119"/>
    </row>
    <row r="15" spans="1:10" ht="44.25" customHeight="1">
      <c r="A15" s="77" t="s">
        <v>46</v>
      </c>
      <c r="B15" s="80" t="s">
        <v>47</v>
      </c>
      <c r="C15" s="79" t="s">
        <v>45</v>
      </c>
      <c r="D15" s="119"/>
      <c r="E15" s="119"/>
      <c r="F15" s="119"/>
      <c r="G15" s="119"/>
      <c r="H15" s="119"/>
      <c r="I15" s="119"/>
      <c r="J15" s="119"/>
    </row>
    <row r="16" spans="1:10" ht="28.5">
      <c r="A16" s="77" t="s">
        <v>48</v>
      </c>
      <c r="B16" s="80" t="s">
        <v>49</v>
      </c>
      <c r="C16" s="79" t="s">
        <v>45</v>
      </c>
      <c r="D16" s="119"/>
      <c r="E16" s="119"/>
      <c r="F16" s="119"/>
      <c r="G16" s="119"/>
      <c r="H16" s="119"/>
      <c r="I16" s="119"/>
      <c r="J16" s="119"/>
    </row>
    <row r="17" spans="1:10" ht="28.5">
      <c r="A17" s="77" t="s">
        <v>50</v>
      </c>
      <c r="B17" s="80" t="s">
        <v>456</v>
      </c>
      <c r="C17" s="79" t="s">
        <v>45</v>
      </c>
      <c r="D17" s="118"/>
      <c r="E17" s="118"/>
      <c r="F17" s="118"/>
      <c r="G17" s="118"/>
      <c r="H17" s="118"/>
      <c r="I17" s="118"/>
      <c r="J17" s="118"/>
    </row>
    <row r="18" spans="1:10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0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0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0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0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0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0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0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0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0" ht="29.25" customHeight="1">
      <c r="A27" s="77" t="s">
        <v>67</v>
      </c>
      <c r="B27" s="78" t="s">
        <v>68</v>
      </c>
      <c r="C27" s="79" t="s">
        <v>45</v>
      </c>
      <c r="D27" s="119"/>
      <c r="E27" s="119"/>
      <c r="F27" s="119"/>
      <c r="G27" s="119"/>
      <c r="H27" s="119"/>
      <c r="I27" s="119"/>
      <c r="J27" s="119"/>
    </row>
    <row r="28" spans="1:10" ht="47.25" customHeight="1">
      <c r="A28" s="77" t="s">
        <v>69</v>
      </c>
      <c r="B28" s="78" t="s">
        <v>70</v>
      </c>
      <c r="C28" s="79" t="s">
        <v>27</v>
      </c>
      <c r="D28" s="119"/>
      <c r="E28" s="119"/>
      <c r="F28" s="119"/>
      <c r="G28" s="119"/>
      <c r="H28" s="119"/>
      <c r="I28" s="119"/>
      <c r="J28" s="119"/>
    </row>
    <row r="29" spans="1:10" ht="71.25" customHeight="1">
      <c r="A29" s="77" t="s">
        <v>71</v>
      </c>
      <c r="B29" s="78" t="s">
        <v>72</v>
      </c>
      <c r="C29" s="79" t="s">
        <v>73</v>
      </c>
      <c r="D29" s="119"/>
      <c r="E29" s="119"/>
      <c r="F29" s="119"/>
      <c r="G29" s="119"/>
      <c r="H29" s="119"/>
      <c r="I29" s="119"/>
      <c r="J29" s="119"/>
    </row>
    <row r="30" spans="1:10" ht="46.5" customHeight="1">
      <c r="A30" s="77" t="s">
        <v>74</v>
      </c>
      <c r="B30" s="80" t="s">
        <v>75</v>
      </c>
      <c r="C30" s="79" t="s">
        <v>73</v>
      </c>
      <c r="D30" s="119"/>
      <c r="E30" s="119"/>
      <c r="F30" s="119"/>
      <c r="G30" s="119"/>
      <c r="H30" s="119"/>
      <c r="I30" s="119"/>
      <c r="J30" s="119"/>
    </row>
    <row r="31" spans="1:10" ht="28.5">
      <c r="A31" s="77" t="s">
        <v>76</v>
      </c>
      <c r="B31" s="78" t="s">
        <v>77</v>
      </c>
      <c r="C31" s="79" t="s">
        <v>45</v>
      </c>
      <c r="D31" s="119"/>
      <c r="E31" s="119"/>
      <c r="F31" s="119"/>
      <c r="G31" s="119"/>
      <c r="H31" s="119"/>
      <c r="I31" s="119"/>
      <c r="J31" s="119"/>
    </row>
    <row r="32" spans="1:10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4" ht="57">
      <c r="A33" s="77" t="s">
        <v>79</v>
      </c>
      <c r="B33" s="82" t="s">
        <v>80</v>
      </c>
      <c r="C33" s="79" t="s">
        <v>27</v>
      </c>
      <c r="D33" s="118"/>
      <c r="E33" s="118"/>
      <c r="F33" s="118"/>
      <c r="G33" s="118"/>
      <c r="H33" s="118"/>
      <c r="I33" s="118"/>
      <c r="J33" s="118"/>
    </row>
    <row r="34" spans="1:14" ht="28.5">
      <c r="A34" s="77" t="s">
        <v>81</v>
      </c>
      <c r="B34" s="82" t="s">
        <v>72</v>
      </c>
      <c r="C34" s="79" t="s">
        <v>73</v>
      </c>
      <c r="D34" s="119"/>
      <c r="E34" s="119"/>
      <c r="F34" s="119"/>
      <c r="G34" s="119"/>
      <c r="H34" s="119"/>
      <c r="I34" s="119"/>
      <c r="J34" s="119"/>
    </row>
    <row r="35" spans="1:14" ht="28.5">
      <c r="A35" s="77" t="s">
        <v>82</v>
      </c>
      <c r="B35" s="83" t="s">
        <v>465</v>
      </c>
      <c r="C35" s="79" t="s">
        <v>73</v>
      </c>
      <c r="D35" s="119"/>
      <c r="E35" s="119"/>
      <c r="F35" s="119"/>
      <c r="G35" s="119"/>
      <c r="H35" s="119"/>
      <c r="I35" s="119"/>
      <c r="J35" s="119"/>
    </row>
    <row r="36" spans="1:14" ht="28.5">
      <c r="A36" s="77" t="s">
        <v>83</v>
      </c>
      <c r="B36" s="82" t="s">
        <v>84</v>
      </c>
      <c r="C36" s="79" t="s">
        <v>45</v>
      </c>
      <c r="D36" s="119"/>
      <c r="E36" s="119"/>
      <c r="F36" s="119"/>
      <c r="G36" s="119"/>
      <c r="H36" s="119"/>
      <c r="I36" s="119"/>
      <c r="J36" s="119"/>
    </row>
    <row r="37" spans="1:14" ht="28.5">
      <c r="A37" s="77" t="s">
        <v>85</v>
      </c>
      <c r="B37" s="83" t="s">
        <v>466</v>
      </c>
      <c r="C37" s="79" t="s">
        <v>45</v>
      </c>
      <c r="D37" s="118"/>
      <c r="E37" s="118"/>
      <c r="F37" s="118"/>
      <c r="G37" s="118"/>
      <c r="H37" s="118"/>
      <c r="I37" s="118"/>
      <c r="J37" s="118"/>
    </row>
    <row r="38" spans="1:14" ht="42.75">
      <c r="A38" s="77" t="s">
        <v>87</v>
      </c>
      <c r="B38" s="83" t="s">
        <v>88</v>
      </c>
      <c r="C38" s="79" t="s">
        <v>27</v>
      </c>
      <c r="D38" s="118"/>
      <c r="E38" s="118"/>
      <c r="F38" s="118"/>
      <c r="G38" s="118"/>
      <c r="H38" s="118"/>
      <c r="I38" s="118"/>
      <c r="J38" s="118"/>
    </row>
    <row r="39" spans="1:14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4" ht="87.75" customHeight="1">
      <c r="A40" s="77" t="s">
        <v>91</v>
      </c>
      <c r="B40" s="82" t="s">
        <v>92</v>
      </c>
      <c r="C40" s="79" t="s">
        <v>60</v>
      </c>
      <c r="D40" s="119"/>
      <c r="E40" s="119"/>
      <c r="F40" s="119"/>
      <c r="G40" s="119"/>
      <c r="H40" s="119"/>
      <c r="I40" s="119"/>
      <c r="J40" s="11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4" ht="98.25" customHeight="1">
      <c r="A42" s="85" t="s">
        <v>94</v>
      </c>
      <c r="B42" s="78" t="s">
        <v>95</v>
      </c>
      <c r="C42" s="79" t="s">
        <v>27</v>
      </c>
      <c r="D42" s="119" t="s">
        <v>504</v>
      </c>
      <c r="E42" s="119"/>
      <c r="F42" s="119"/>
      <c r="G42" s="119"/>
      <c r="H42" s="119"/>
      <c r="I42" s="119"/>
      <c r="J42" s="119"/>
      <c r="K42" s="5">
        <f>240.98+43.97</f>
        <v>284.95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4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4" ht="28.5">
      <c r="A46" s="85" t="s">
        <v>101</v>
      </c>
      <c r="B46" s="80" t="s">
        <v>102</v>
      </c>
      <c r="C46" s="86" t="s">
        <v>27</v>
      </c>
      <c r="D46" s="119"/>
      <c r="E46" s="119"/>
      <c r="F46" s="119"/>
      <c r="G46" s="119"/>
      <c r="H46" s="119"/>
      <c r="I46" s="119"/>
      <c r="J46" s="119"/>
    </row>
    <row r="47" spans="1:14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4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2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2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2" ht="28.5">
      <c r="A51" s="85" t="s">
        <v>110</v>
      </c>
      <c r="B51" s="80" t="s">
        <v>468</v>
      </c>
      <c r="C51" s="79" t="s">
        <v>27</v>
      </c>
      <c r="D51" s="118" t="s">
        <v>505</v>
      </c>
      <c r="E51" s="118"/>
      <c r="F51" s="118"/>
      <c r="G51" s="118"/>
      <c r="H51" s="118"/>
      <c r="I51" s="118"/>
      <c r="J51" s="118"/>
      <c r="K51" s="5">
        <f>234/2</f>
        <v>117</v>
      </c>
    </row>
    <row r="52" spans="1:12" ht="28.5">
      <c r="A52" s="85" t="s">
        <v>112</v>
      </c>
      <c r="B52" s="78" t="s">
        <v>113</v>
      </c>
      <c r="C52" s="79" t="s">
        <v>27</v>
      </c>
      <c r="D52" s="118"/>
      <c r="E52" s="118"/>
      <c r="F52" s="118"/>
      <c r="G52" s="118"/>
      <c r="H52" s="118"/>
      <c r="I52" s="118"/>
      <c r="J52" s="118"/>
    </row>
    <row r="53" spans="1:12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2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2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2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2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2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2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2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2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2" ht="28.5">
      <c r="A62" s="85" t="s">
        <v>132</v>
      </c>
      <c r="B62" s="80" t="s">
        <v>133</v>
      </c>
      <c r="C62" s="79" t="s">
        <v>27</v>
      </c>
      <c r="D62" s="118" t="s">
        <v>506</v>
      </c>
      <c r="E62" s="118"/>
      <c r="F62" s="118"/>
      <c r="G62" s="118"/>
      <c r="H62" s="118"/>
      <c r="I62" s="118"/>
      <c r="J62" s="118"/>
      <c r="K62" s="5">
        <v>678.77</v>
      </c>
    </row>
    <row r="63" spans="1:12" ht="42.75">
      <c r="A63" s="85" t="s">
        <v>134</v>
      </c>
      <c r="B63" s="80" t="s">
        <v>470</v>
      </c>
      <c r="C63" s="79" t="s">
        <v>27</v>
      </c>
      <c r="D63" s="118" t="s">
        <v>506</v>
      </c>
      <c r="E63" s="118"/>
      <c r="F63" s="118"/>
      <c r="G63" s="118"/>
      <c r="H63" s="118"/>
      <c r="I63" s="118"/>
      <c r="J63" s="118"/>
      <c r="K63" s="5">
        <f>K64-K62</f>
        <v>638.87000000000012</v>
      </c>
    </row>
    <row r="64" spans="1:12" ht="28.5">
      <c r="A64" s="85" t="s">
        <v>136</v>
      </c>
      <c r="B64" s="78" t="s">
        <v>137</v>
      </c>
      <c r="C64" s="79" t="s">
        <v>27</v>
      </c>
      <c r="D64" s="119" t="s">
        <v>507</v>
      </c>
      <c r="E64" s="119"/>
      <c r="F64" s="119"/>
      <c r="G64" s="119"/>
      <c r="H64" s="119"/>
      <c r="I64" s="119"/>
      <c r="J64" s="119"/>
      <c r="K64" s="5">
        <f>658.82*2</f>
        <v>1317.64</v>
      </c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1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1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1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1" ht="28.5">
      <c r="A100" s="85" t="s">
        <v>203</v>
      </c>
      <c r="B100" s="80" t="s">
        <v>204</v>
      </c>
      <c r="C100" s="79" t="s">
        <v>36</v>
      </c>
      <c r="D100" s="118" t="s">
        <v>449</v>
      </c>
      <c r="E100" s="118"/>
      <c r="F100" s="118"/>
      <c r="G100" s="118"/>
      <c r="H100" s="118"/>
      <c r="I100" s="118"/>
      <c r="J100" s="118"/>
      <c r="K100" s="5">
        <v>1</v>
      </c>
    </row>
    <row r="101" spans="1:11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1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1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1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1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1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1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1" ht="28.5">
      <c r="A108" s="85" t="s">
        <v>219</v>
      </c>
      <c r="B108" s="80" t="s">
        <v>220</v>
      </c>
      <c r="C108" s="79" t="s">
        <v>36</v>
      </c>
      <c r="D108" s="118"/>
      <c r="E108" s="118"/>
      <c r="F108" s="118"/>
      <c r="G108" s="118"/>
      <c r="H108" s="118"/>
      <c r="I108" s="118"/>
      <c r="J108" s="118"/>
    </row>
    <row r="109" spans="1:11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1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1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1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8"/>
      <c r="E114" s="118"/>
      <c r="F114" s="118"/>
      <c r="G114" s="118"/>
      <c r="H114" s="118"/>
      <c r="I114" s="118"/>
      <c r="J114" s="118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8"/>
      <c r="E122" s="118"/>
      <c r="F122" s="118"/>
      <c r="G122" s="118"/>
      <c r="H122" s="118"/>
      <c r="I122" s="118"/>
      <c r="J122" s="118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0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0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0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0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0" ht="28.5">
      <c r="A133" s="85" t="s">
        <v>263</v>
      </c>
      <c r="B133" s="80" t="s">
        <v>264</v>
      </c>
      <c r="C133" s="79" t="s">
        <v>36</v>
      </c>
      <c r="D133" s="118"/>
      <c r="E133" s="118"/>
      <c r="F133" s="118"/>
      <c r="G133" s="118"/>
      <c r="H133" s="118"/>
      <c r="I133" s="118"/>
      <c r="J133" s="118"/>
    </row>
    <row r="134" spans="1:10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0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0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0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0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0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0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0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0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0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0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1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1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1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1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1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1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1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1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1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1" ht="42.75">
      <c r="A186" s="85" t="s">
        <v>370</v>
      </c>
      <c r="B186" s="83" t="s">
        <v>482</v>
      </c>
      <c r="C186" s="79" t="s">
        <v>36</v>
      </c>
      <c r="D186" s="118" t="s">
        <v>508</v>
      </c>
      <c r="E186" s="118"/>
      <c r="F186" s="118"/>
      <c r="G186" s="118"/>
      <c r="H186" s="118"/>
      <c r="I186" s="118"/>
      <c r="J186" s="118"/>
      <c r="K186" s="5">
        <v>2</v>
      </c>
    </row>
    <row r="187" spans="1:11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1" ht="28.5">
      <c r="A188" s="85" t="s">
        <v>374</v>
      </c>
      <c r="B188" s="83" t="s">
        <v>484</v>
      </c>
      <c r="C188" s="79" t="s">
        <v>36</v>
      </c>
      <c r="D188" s="118" t="s">
        <v>509</v>
      </c>
      <c r="E188" s="118"/>
      <c r="F188" s="118"/>
      <c r="G188" s="118"/>
      <c r="H188" s="118"/>
      <c r="I188" s="118"/>
      <c r="J188" s="118"/>
      <c r="K188" s="5">
        <v>16</v>
      </c>
    </row>
    <row r="189" spans="1:11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1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1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1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1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1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1" ht="28.5">
      <c r="A195" s="85" t="s">
        <v>386</v>
      </c>
      <c r="B195" s="82" t="s">
        <v>387</v>
      </c>
      <c r="C195" s="79" t="s">
        <v>36</v>
      </c>
      <c r="D195" s="118" t="s">
        <v>510</v>
      </c>
      <c r="E195" s="118"/>
      <c r="F195" s="118"/>
      <c r="G195" s="118"/>
      <c r="H195" s="118"/>
      <c r="I195" s="118"/>
      <c r="J195" s="118"/>
      <c r="K195" s="5">
        <v>34</v>
      </c>
    </row>
    <row r="196" spans="1:11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1" ht="28.5">
      <c r="A197" s="85" t="s">
        <v>390</v>
      </c>
      <c r="B197" s="82" t="s">
        <v>391</v>
      </c>
      <c r="C197" s="79" t="s">
        <v>36</v>
      </c>
      <c r="D197" s="118" t="s">
        <v>511</v>
      </c>
      <c r="E197" s="118"/>
      <c r="F197" s="118"/>
      <c r="G197" s="118"/>
      <c r="H197" s="118"/>
      <c r="I197" s="118"/>
      <c r="J197" s="118"/>
      <c r="K197" s="5">
        <v>34</v>
      </c>
    </row>
    <row r="198" spans="1:11" ht="28.5">
      <c r="A198" s="85" t="s">
        <v>392</v>
      </c>
      <c r="B198" s="82" t="s">
        <v>393</v>
      </c>
      <c r="C198" s="79" t="s">
        <v>279</v>
      </c>
      <c r="D198" s="118" t="s">
        <v>512</v>
      </c>
      <c r="E198" s="118"/>
      <c r="F198" s="118"/>
      <c r="G198" s="118"/>
      <c r="H198" s="118"/>
      <c r="I198" s="118"/>
      <c r="J198" s="118"/>
      <c r="K198" s="5">
        <v>5</v>
      </c>
    </row>
    <row r="199" spans="1:11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1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1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1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1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1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1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1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1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1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12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894-52CE-46F4-840C-AA10EC4603EA}">
  <sheetPr>
    <tabColor theme="5" tint="-0.249977111117893"/>
  </sheetPr>
  <dimension ref="A2:M233"/>
  <sheetViews>
    <sheetView showGridLines="0" view="pageBreakPreview" topLeftCell="A217" zoomScale="80" zoomScaleNormal="80" zoomScaleSheetLayoutView="80" zoomScalePageLayoutView="80" workbookViewId="0">
      <selection activeCell="D5" sqref="D5:H5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513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514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515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54356.891000000003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04'!K5</f>
        <v>0</v>
      </c>
      <c r="H12" s="27">
        <f>G12+'[1]BM 03'!H12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04'!K6</f>
        <v>0</v>
      </c>
      <c r="H13" s="27">
        <f>G13+'[1]BM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04'!K7</f>
        <v>0</v>
      </c>
      <c r="H14" s="27">
        <f>G14+'[1]BM 03'!H14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04'!K8</f>
        <v>0</v>
      </c>
      <c r="H15" s="27">
        <f>G15+'[1]BM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04'!K9</f>
        <v>0</v>
      </c>
      <c r="H16" s="27">
        <f>G16+'[1]BM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04'!K10</f>
        <v>0</v>
      </c>
      <c r="H17" s="27">
        <f>G17+'[1]BM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04'!K11</f>
        <v>0</v>
      </c>
      <c r="H18" s="27">
        <f>G18+'[1]BM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04'!K12</f>
        <v>0</v>
      </c>
      <c r="H19" s="27">
        <f>G19+'[1]BM 03'!H19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04'!K14</f>
        <v>0</v>
      </c>
      <c r="H21" s="27">
        <f>G21+'[1]BM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04'!K15</f>
        <v>0</v>
      </c>
      <c r="H22" s="27">
        <f>G22+'[1]BM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04'!K16</f>
        <v>0</v>
      </c>
      <c r="H23" s="27">
        <f>G23+'[1]BM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04'!K17</f>
        <v>0</v>
      </c>
      <c r="H24" s="27">
        <f>G24+'[1]BM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04'!K19</f>
        <v>0</v>
      </c>
      <c r="H26" s="27">
        <f>G26+'[1]BM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04'!K20</f>
        <v>0</v>
      </c>
      <c r="H27" s="27">
        <f>G27+'[1]BM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04'!K21</f>
        <v>0</v>
      </c>
      <c r="H28" s="27">
        <f>G28+'[1]BM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04'!K22</f>
        <v>0</v>
      </c>
      <c r="H29" s="27">
        <f>G29+'[1]BM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04'!K23</f>
        <v>0</v>
      </c>
      <c r="H30" s="27">
        <f>G30+'[1]BM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04'!K24</f>
        <v>0</v>
      </c>
      <c r="H31" s="27">
        <f>G31+'[1]BM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04'!K26</f>
        <v>0</v>
      </c>
      <c r="H33" s="27">
        <f>G33+'[1]BM 03'!H33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04'!K27</f>
        <v>0</v>
      </c>
      <c r="H34" s="27">
        <f>G34+'[1]BM 03'!H34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04'!K28</f>
        <v>0</v>
      </c>
      <c r="H35" s="27">
        <f>G35+'[1]BM 03'!H35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04'!K29</f>
        <v>0</v>
      </c>
      <c r="H36" s="27">
        <f>G36+'[1]BM 03'!H36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04'!K30</f>
        <v>0</v>
      </c>
      <c r="H37" s="27">
        <f>G37+'[1]BM 03'!H37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04'!K31</f>
        <v>0</v>
      </c>
      <c r="H38" s="27">
        <f>G38+'[1]BM 03'!H38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04'!K33</f>
        <v>0</v>
      </c>
      <c r="H40" s="27">
        <f>G40+'[1]BM 03'!H40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04'!K34</f>
        <v>0</v>
      </c>
      <c r="H41" s="27">
        <f>G41+'[1]BM 03'!H41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04'!K35</f>
        <v>0</v>
      </c>
      <c r="H42" s="27">
        <f>G42+'[1]BM 03'!H42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04'!K36</f>
        <v>0</v>
      </c>
      <c r="H43" s="27">
        <f>G43+'[1]BM 03'!H43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04'!K37</f>
        <v>0</v>
      </c>
      <c r="H44" s="27">
        <f>G44+'[1]BM 03'!H44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04'!K38</f>
        <v>0</v>
      </c>
      <c r="H45" s="27">
        <f>G45+'[1]BM 03'!H45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04'!K39</f>
        <v>0</v>
      </c>
      <c r="H46" s="27">
        <f>G46+'[1]BM 03'!H46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04'!K40</f>
        <v>0</v>
      </c>
      <c r="H47" s="27">
        <f>G47+'[1]BM 03'!H47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04'!K42</f>
        <v>0</v>
      </c>
      <c r="H49" s="27">
        <f>G49+'[1]BM 03'!H49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04'!K43</f>
        <v>0</v>
      </c>
      <c r="H50" s="27">
        <f>G50+'[1]BM 03'!H50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04'!K44</f>
        <v>0</v>
      </c>
      <c r="H51" s="27">
        <f>G51+'[1]BM 03'!H51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04'!K46</f>
        <v>0</v>
      </c>
      <c r="H53" s="27">
        <f>G53+'[1]BM 03'!H53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04'!K47</f>
        <v>0</v>
      </c>
      <c r="H54" s="27">
        <f>G54+'[1]BM 03'!H54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04'!K48</f>
        <v>0</v>
      </c>
      <c r="H55" s="27">
        <f>G55+'[1]BM 03'!H55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54356.891000000003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04'!K50</f>
        <v>0</v>
      </c>
      <c r="H57" s="27">
        <f>G57+'[1]BM 03'!H57</f>
        <v>0</v>
      </c>
      <c r="I57" s="41">
        <f>SUM(I58:I67)</f>
        <v>55055.659899999991</v>
      </c>
      <c r="J57" s="41">
        <f>SUBTOTAL(9,J58:J60)</f>
        <v>9081.2009999999991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04'!K51</f>
        <v>117.35</v>
      </c>
      <c r="H58" s="27">
        <f>G58+'[1]BM 03'!H58</f>
        <v>234.35</v>
      </c>
      <c r="I58" s="28">
        <f t="shared" ref="I58:K67" si="12">$E58*F58</f>
        <v>8975.6049999999996</v>
      </c>
      <c r="J58" s="28">
        <f t="shared" si="12"/>
        <v>4494.5049999999992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04'!K52</f>
        <v>256.24</v>
      </c>
      <c r="H59" s="27">
        <f>G59+'[1]BM 03'!H59</f>
        <v>256.24</v>
      </c>
      <c r="I59" s="28">
        <f t="shared" si="12"/>
        <v>4586.6959999999999</v>
      </c>
      <c r="J59" s="28">
        <f t="shared" si="12"/>
        <v>4586.6959999999999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04'!K53</f>
        <v>0</v>
      </c>
      <c r="H60" s="27">
        <f>G60+'[1]BM 03'!H60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04'!K54</f>
        <v>0</v>
      </c>
      <c r="H61" s="27">
        <f>G61+'[1]BM 03'!H61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04'!K55</f>
        <v>30</v>
      </c>
      <c r="H62" s="27">
        <f>G62+'[1]BM 03'!H62</f>
        <v>30</v>
      </c>
      <c r="I62" s="28">
        <f t="shared" si="12"/>
        <v>1510.8</v>
      </c>
      <c r="J62" s="28">
        <f t="shared" si="12"/>
        <v>1510.8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04'!K56</f>
        <v>0</v>
      </c>
      <c r="H63" s="27">
        <f>G63+'[1]BM 03'!H63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04'!K57</f>
        <v>0</v>
      </c>
      <c r="H64" s="27">
        <f>G64+'[1]BM 03'!H64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04'!K58</f>
        <v>0</v>
      </c>
      <c r="H65" s="27">
        <f>G65+'[1]BM 03'!H65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04'!K59</f>
        <v>0</v>
      </c>
      <c r="H66" s="27">
        <f>G66+'[1]BM 03'!H66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04'!K60</f>
        <v>0</v>
      </c>
      <c r="H67" s="27">
        <f>G67+'[1]BM 03'!H67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04'!K61</f>
        <v>0</v>
      </c>
      <c r="H68" s="27">
        <f>G68+'[1]BM 03'!H68</f>
        <v>0</v>
      </c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04'!K62</f>
        <v>0</v>
      </c>
      <c r="H69" s="27">
        <f>G69+'[1]BM 03'!H69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04'!K63</f>
        <v>0</v>
      </c>
      <c r="H70" s="27">
        <f>G70+'[1]BM 03'!H70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04'!K64</f>
        <v>0</v>
      </c>
      <c r="H71" s="27">
        <f>G71+'[1]BM 03'!H71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04'!K65</f>
        <v>0</v>
      </c>
      <c r="H72" s="27">
        <f>G72+'[1]BM 03'!H72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04'!K66</f>
        <v>0</v>
      </c>
      <c r="H73" s="27">
        <f>G73+'[1]BM 03'!H73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04'!K67</f>
        <v>0</v>
      </c>
      <c r="H74" s="27">
        <f>G74+'[1]BM 03'!H74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04'!K68</f>
        <v>0</v>
      </c>
      <c r="H75" s="27">
        <f>G75+'[1]BM 03'!H75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04'!K69</f>
        <v>0</v>
      </c>
      <c r="H76" s="27">
        <f>G76+'[1]BM 03'!H76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04'!K70</f>
        <v>0</v>
      </c>
      <c r="H77" s="27">
        <f>G77+'[1]BM 03'!H77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04'!K71</f>
        <v>0</v>
      </c>
      <c r="H78" s="27">
        <f>G78+'[1]BM 03'!H78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04'!K72</f>
        <v>0</v>
      </c>
      <c r="H79" s="27">
        <f>G79+'[1]BM 03'!H79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04'!K73</f>
        <v>0</v>
      </c>
      <c r="H80" s="27">
        <f>G80+'[1]BM 03'!H80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04'!K74</f>
        <v>0</v>
      </c>
      <c r="H81" s="27">
        <f>G81+'[1]BM 03'!H81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04'!K75</f>
        <v>0</v>
      </c>
      <c r="H82" s="27">
        <f>G82+'[1]BM 03'!H82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04'!K76</f>
        <v>0</v>
      </c>
      <c r="H83" s="27">
        <f>G83+'[1]BM 03'!H83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26">
        <f>'[1]Memória 04'!K77</f>
        <v>0</v>
      </c>
      <c r="H84" s="27">
        <f>G84+'[1]BM 03'!H84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04'!K78</f>
        <v>0</v>
      </c>
      <c r="H85" s="27">
        <f>G85+'[1]BM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04'!K80</f>
        <v>0</v>
      </c>
      <c r="H87" s="27">
        <f>G87+'[1]BM 03'!H87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04'!K81</f>
        <v>0</v>
      </c>
      <c r="H88" s="27">
        <f>G88+'[1]BM 03'!H88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04'!K82</f>
        <v>0</v>
      </c>
      <c r="H89" s="27">
        <f>G89+'[1]BM 03'!H89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04'!K83</f>
        <v>0</v>
      </c>
      <c r="H90" s="27">
        <f>G90+'[1]BM 03'!H90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04'!K84</f>
        <v>0</v>
      </c>
      <c r="H91" s="27">
        <f>G91+'[1]BM 03'!H91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04'!K85</f>
        <v>0</v>
      </c>
      <c r="H92" s="27">
        <f>G92+'[1]BM 03'!H92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04'!K86</f>
        <v>0</v>
      </c>
      <c r="H93" s="27">
        <f>G93+'[1]BM 03'!H93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04'!K87</f>
        <v>0</v>
      </c>
      <c r="H94" s="27">
        <f>G94+'[1]BM 03'!H94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04'!K88</f>
        <v>0</v>
      </c>
      <c r="H95" s="27">
        <f>G95+'[1]BM 03'!H95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04'!K89</f>
        <v>0</v>
      </c>
      <c r="H96" s="27">
        <f>G96+'[1]BM 03'!H96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04'!K90</f>
        <v>0</v>
      </c>
      <c r="H97" s="27">
        <f>G97+'[1]BM 03'!H97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04'!K91</f>
        <v>0</v>
      </c>
      <c r="H98" s="27">
        <f>G98+'[1]BM 03'!H98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04'!K92</f>
        <v>0</v>
      </c>
      <c r="H99" s="27">
        <f>G99+'[1]BM 03'!H99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04'!K93</f>
        <v>0</v>
      </c>
      <c r="H100" s="27">
        <f>G100+'[1]BM 03'!H100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04'!K94</f>
        <v>0</v>
      </c>
      <c r="H101" s="27">
        <f>G101+'[1]BM 03'!H101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04'!K95</f>
        <v>0</v>
      </c>
      <c r="H102" s="27">
        <f>G102+'[1]BM 03'!H102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04'!K96</f>
        <v>0</v>
      </c>
      <c r="H103" s="27">
        <f>G103+'[1]BM 03'!H103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04'!K97</f>
        <v>0</v>
      </c>
      <c r="H104" s="27">
        <f>G104+'[1]BM 03'!H104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04'!K99</f>
        <v>0</v>
      </c>
      <c r="H106" s="26">
        <f>'[1]Memória 03'!L99</f>
        <v>0</v>
      </c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04'!K100</f>
        <v>0</v>
      </c>
      <c r="H107" s="27">
        <f>G107+'[1]BM 03'!H107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04'!K101</f>
        <v>0</v>
      </c>
      <c r="H108" s="27">
        <f>G108+'[1]BM 03'!H108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04'!K102</f>
        <v>0</v>
      </c>
      <c r="H109" s="27">
        <f>G109+'[1]BM 03'!H109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04'!K103</f>
        <v>0</v>
      </c>
      <c r="H110" s="27">
        <f>G110+'[1]BM 03'!H110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04'!K104</f>
        <v>0</v>
      </c>
      <c r="H111" s="27">
        <f>G111+'[1]BM 03'!H111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04'!K105</f>
        <v>0</v>
      </c>
      <c r="H112" s="27">
        <f>G112+'[1]BM 03'!H112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04'!K106</f>
        <v>0</v>
      </c>
      <c r="H113" s="27">
        <f>G113+'[1]BM 03'!H113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04'!K107</f>
        <v>0</v>
      </c>
      <c r="H114" s="27">
        <f>G114+'[1]BM 03'!H114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04'!K108</f>
        <v>68</v>
      </c>
      <c r="H115" s="27">
        <f>G115+'[1]BM 03'!H115</f>
        <v>68</v>
      </c>
      <c r="I115" s="28">
        <f t="shared" si="19"/>
        <v>12512</v>
      </c>
      <c r="J115" s="28">
        <f t="shared" si="19"/>
        <v>12512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04'!K109</f>
        <v>0</v>
      </c>
      <c r="H116" s="27">
        <f>G116+'[1]BM 03'!H116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04'!K110</f>
        <v>0</v>
      </c>
      <c r="H117" s="27">
        <f>G117+'[1]BM 03'!H117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04'!K111</f>
        <v>0</v>
      </c>
      <c r="H118" s="27">
        <f>G118+'[1]BM 03'!H118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04'!K112</f>
        <v>0</v>
      </c>
      <c r="H119" s="27">
        <f>G119+'[1]BM 03'!H119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04'!K113</f>
        <v>0</v>
      </c>
      <c r="H120" s="27">
        <f>G120+'[1]BM 03'!H120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04'!K114</f>
        <v>61</v>
      </c>
      <c r="H121" s="27">
        <f>G121+'[1]BM 03'!H121</f>
        <v>61</v>
      </c>
      <c r="I121" s="28">
        <f t="shared" si="19"/>
        <v>11224</v>
      </c>
      <c r="J121" s="28">
        <f t="shared" si="19"/>
        <v>11224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04'!K115</f>
        <v>0</v>
      </c>
      <c r="H122" s="27">
        <f>G122+'[1]BM 03'!H122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04'!K116</f>
        <v>0</v>
      </c>
      <c r="H123" s="27">
        <f>G123+'[1]BM 03'!H123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04'!K117</f>
        <v>0</v>
      </c>
      <c r="H124" s="27">
        <f>G124+'[1]BM 03'!H124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04'!K118</f>
        <v>0</v>
      </c>
      <c r="H125" s="27">
        <f>G125+'[1]BM 03'!H125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04'!K119</f>
        <v>0</v>
      </c>
      <c r="H126" s="27">
        <f>G126+'[1]BM 03'!H126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04'!K120</f>
        <v>0</v>
      </c>
      <c r="H127" s="27">
        <f>G127+'[1]BM 03'!H127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04'!K121</f>
        <v>0</v>
      </c>
      <c r="H128" s="27">
        <f>G128+'[1]BM 03'!H128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04'!K122</f>
        <v>11</v>
      </c>
      <c r="H129" s="27">
        <f>G129+'[1]BM 03'!H129</f>
        <v>11</v>
      </c>
      <c r="I129" s="28">
        <f t="shared" si="20"/>
        <v>5336</v>
      </c>
      <c r="J129" s="28">
        <f t="shared" si="20"/>
        <v>2024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04'!K123</f>
        <v>0</v>
      </c>
      <c r="H130" s="27">
        <f>G130+'[1]BM 03'!H130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04'!K124</f>
        <v>0</v>
      </c>
      <c r="H131" s="27">
        <f>G131+'[1]BM 03'!H131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04'!K125</f>
        <v>0</v>
      </c>
      <c r="H132" s="27">
        <f>G132+'[1]BM 03'!H132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04'!K126</f>
        <v>0</v>
      </c>
      <c r="H133" s="27">
        <f>G133+'[1]BM 03'!H133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04'!K127</f>
        <v>0</v>
      </c>
      <c r="H134" s="27">
        <f>G134+'[1]BM 03'!H134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04'!K128</f>
        <v>0</v>
      </c>
      <c r="H135" s="27">
        <f>G135+'[1]BM 03'!H135</f>
        <v>0</v>
      </c>
      <c r="I135" s="41">
        <f>SUM(I136:I142)</f>
        <v>1978.4200000000003</v>
      </c>
      <c r="J135" s="41">
        <f>SUBTOTAL(9,J136:J138)</f>
        <v>408.32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04'!K129</f>
        <v>1</v>
      </c>
      <c r="H136" s="27">
        <f>G136+'[1]BM 03'!H136</f>
        <v>1</v>
      </c>
      <c r="I136" s="28">
        <f t="shared" ref="I136:K142" si="22">$E136*F136</f>
        <v>816.64</v>
      </c>
      <c r="J136" s="28">
        <f t="shared" si="22"/>
        <v>408.32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04'!K130</f>
        <v>0</v>
      </c>
      <c r="H137" s="27">
        <f>G137+'[1]BM 03'!H137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04'!K131</f>
        <v>0</v>
      </c>
      <c r="H138" s="27">
        <f>G138+'[1]BM 03'!H138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04'!K132</f>
        <v>1</v>
      </c>
      <c r="H139" s="27">
        <f>G139+'[1]BM 03'!H139</f>
        <v>1</v>
      </c>
      <c r="I139" s="28">
        <f t="shared" si="22"/>
        <v>165.94</v>
      </c>
      <c r="J139" s="28">
        <f t="shared" si="22"/>
        <v>82.97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04'!K133</f>
        <v>10</v>
      </c>
      <c r="H140" s="27">
        <f>G140+'[1]BM 03'!H140</f>
        <v>10</v>
      </c>
      <c r="I140" s="28">
        <f t="shared" si="22"/>
        <v>95.9</v>
      </c>
      <c r="J140" s="28">
        <f t="shared" si="22"/>
        <v>95.9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04'!K134</f>
        <v>0</v>
      </c>
      <c r="H141" s="27">
        <f>G141+'[1]BM 03'!H141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04'!K135</f>
        <v>0</v>
      </c>
      <c r="H142" s="27">
        <f>G142+'[1]BM 03'!H142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04'!K136</f>
        <v>0</v>
      </c>
      <c r="H143" s="27">
        <f>G143+'[1]BM 03'!H143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04'!K137</f>
        <v>0</v>
      </c>
      <c r="H144" s="27">
        <f>G144+'[1]BM 03'!H144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04'!K138</f>
        <v>0</v>
      </c>
      <c r="H145" s="27">
        <f>G145+'[1]BM 03'!H145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04'!K139</f>
        <v>0</v>
      </c>
      <c r="H146" s="27">
        <f>G146+'[1]BM 03'!H146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04'!K140</f>
        <v>0</v>
      </c>
      <c r="H147" s="27">
        <f>G147+'[1]BM 03'!H147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04'!K141</f>
        <v>0</v>
      </c>
      <c r="H148" s="27">
        <f>G148+'[1]BM 03'!H148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04'!K142</f>
        <v>0</v>
      </c>
      <c r="H149" s="27">
        <f>G149+'[1]BM 03'!H149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04'!K143</f>
        <v>0</v>
      </c>
      <c r="H150" s="27">
        <f>G150+'[1]BM 03'!H150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04'!K144</f>
        <v>0</v>
      </c>
      <c r="H151" s="27">
        <f>G151+'[1]BM 03'!H151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04'!K145</f>
        <v>0</v>
      </c>
      <c r="H152" s="27">
        <f>G152+'[1]BM 03'!H152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04'!K146</f>
        <v>0</v>
      </c>
      <c r="H153" s="27">
        <f>G153+'[1]BM 03'!H153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04'!K147</f>
        <v>0</v>
      </c>
      <c r="H154" s="27">
        <f>G154+'[1]BM 03'!H154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04'!K150</f>
        <v>0</v>
      </c>
      <c r="H157" s="27">
        <f>G157+'[1]BM 03'!H157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04'!K151</f>
        <v>0</v>
      </c>
      <c r="H158" s="27">
        <f>G158+'[1]BM 03'!H158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04'!K152</f>
        <v>0</v>
      </c>
      <c r="H159" s="27">
        <f>G159+'[1]BM 03'!H159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04'!K153</f>
        <v>0</v>
      </c>
      <c r="H160" s="27">
        <f>G160+'[1]BM 03'!H160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04'!K154</f>
        <v>0</v>
      </c>
      <c r="H161" s="27">
        <f>G161+'[1]BM 03'!H161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04'!K155</f>
        <v>0</v>
      </c>
      <c r="H162" s="27">
        <f>G162+'[1]BM 03'!H162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04'!K156</f>
        <v>0</v>
      </c>
      <c r="H163" s="27">
        <f>G163+'[1]BM 03'!H163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04'!K157</f>
        <v>0</v>
      </c>
      <c r="H164" s="27">
        <f>G164+'[1]BM 03'!H164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04'!K158</f>
        <v>0</v>
      </c>
      <c r="H165" s="27">
        <f>G165+'[1]BM 03'!H165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04'!K159</f>
        <v>0</v>
      </c>
      <c r="H166" s="27">
        <f>G166+'[1]BM 03'!H166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04'!K160</f>
        <v>0</v>
      </c>
      <c r="H167" s="27">
        <f>G167+'[1]BM 03'!H167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04'!K161</f>
        <v>0</v>
      </c>
      <c r="H168" s="27">
        <f>G168+'[1]BM 03'!H168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04'!K162</f>
        <v>0</v>
      </c>
      <c r="H169" s="27">
        <f>G169+'[1]BM 03'!H169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04'!K163</f>
        <v>0</v>
      </c>
      <c r="H170" s="27">
        <f>G170+'[1]BM 03'!H170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04'!K164</f>
        <v>0</v>
      </c>
      <c r="H171" s="27">
        <f>G171+'[1]BM 03'!H171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04'!K165</f>
        <v>0</v>
      </c>
      <c r="H172" s="27">
        <f>G172+'[1]BM 03'!H172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04'!K166</f>
        <v>0</v>
      </c>
      <c r="H173" s="27">
        <f>G173+'[1]BM 03'!H173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04'!K167</f>
        <v>0</v>
      </c>
      <c r="H174" s="27">
        <f>G174+'[1]BM 03'!H174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04'!K168</f>
        <v>0</v>
      </c>
      <c r="H175" s="27">
        <f>G175+'[1]BM 03'!H175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04'!K169</f>
        <v>0</v>
      </c>
      <c r="H176" s="27">
        <f>G176+'[1]BM 03'!H176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04'!K170</f>
        <v>0</v>
      </c>
      <c r="H177" s="27">
        <f>G177+'[1]BM 03'!H177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04'!K171</f>
        <v>0</v>
      </c>
      <c r="H178" s="27">
        <f>G178+'[1]BM 03'!H178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04'!K172</f>
        <v>0</v>
      </c>
      <c r="H179" s="27">
        <f>G179+'[1]BM 03'!H179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04'!K173</f>
        <v>0</v>
      </c>
      <c r="H180" s="27">
        <f>G180+'[1]BM 03'!H180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04'!K174</f>
        <v>0</v>
      </c>
      <c r="H181" s="27">
        <f>G181+'[1]BM 03'!H181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04'!K175</f>
        <v>0</v>
      </c>
      <c r="H182" s="27">
        <f>G182+'[1]BM 03'!H182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04'!K176</f>
        <v>0</v>
      </c>
      <c r="H183" s="27">
        <f>G183+'[1]BM 03'!H183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04'!K177</f>
        <v>0</v>
      </c>
      <c r="H184" s="27">
        <f>G184+'[1]BM 03'!H184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04'!K178</f>
        <v>0</v>
      </c>
      <c r="H185" s="27">
        <f>G185+'[1]BM 03'!H185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04'!K179</f>
        <v>0</v>
      </c>
      <c r="H186" s="27">
        <f>G186+'[1]BM 03'!H186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04'!K180</f>
        <v>0</v>
      </c>
      <c r="H187" s="27">
        <f>G187+'[1]BM 03'!H187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04'!K181</f>
        <v>0</v>
      </c>
      <c r="H188" s="27">
        <f>G188+'[1]BM 03'!H188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04'!K182</f>
        <v>0</v>
      </c>
      <c r="H189" s="27">
        <f>G189+'[1]BM 03'!H189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04'!K183</f>
        <v>0</v>
      </c>
      <c r="H190" s="27">
        <f>G190+'[1]BM 03'!H190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04'!K184</f>
        <v>0</v>
      </c>
      <c r="H191" s="27">
        <f>G191+'[1]BM 03'!H191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04'!K185</f>
        <v>0</v>
      </c>
      <c r="H192" s="27">
        <f>G192+'[1]BM 03'!H192</f>
        <v>0</v>
      </c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04'!K186</f>
        <v>0</v>
      </c>
      <c r="H193" s="27">
        <f>G193+'[1]BM 03'!H193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04'!K187</f>
        <v>0</v>
      </c>
      <c r="H194" s="27">
        <f>G194+'[1]BM 03'!H194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04'!K188</f>
        <v>0</v>
      </c>
      <c r="H195" s="27">
        <f>G195+'[1]BM 03'!H195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04'!K189</f>
        <v>0</v>
      </c>
      <c r="H196" s="27">
        <f>G196+'[1]BM 03'!H196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04'!K190</f>
        <v>0</v>
      </c>
      <c r="H197" s="27">
        <f>G197+'[1]BM 03'!H197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04'!K191</f>
        <v>0</v>
      </c>
      <c r="H198" s="27">
        <f>G198+'[1]BM 03'!H198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04'!K192</f>
        <v>0</v>
      </c>
      <c r="H199" s="27">
        <f>G199+'[1]BM 03'!H199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04'!K193</f>
        <v>0</v>
      </c>
      <c r="H200" s="27">
        <f>G200+'[1]BM 03'!H200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04'!K195</f>
        <v>0</v>
      </c>
      <c r="H202" s="27">
        <f>G202+'[1]BM 03'!H202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04'!K196</f>
        <v>0</v>
      </c>
      <c r="H203" s="27">
        <f>G203+'[1]BM 03'!H203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04'!K197</f>
        <v>0</v>
      </c>
      <c r="H204" s="27">
        <f>G204+'[1]BM 03'!H204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04'!K198</f>
        <v>0</v>
      </c>
      <c r="H205" s="27">
        <f>G205+'[1]BM 03'!H205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17417.699999999997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04'!K200</f>
        <v>17</v>
      </c>
      <c r="H207" s="27">
        <f>G207+'[1]BM 03'!H207</f>
        <v>17</v>
      </c>
      <c r="I207" s="28">
        <f t="shared" ref="I207:K211" si="29">$E207*F207</f>
        <v>2723.04</v>
      </c>
      <c r="J207" s="28">
        <f t="shared" si="29"/>
        <v>2571.7600000000002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04'!K201</f>
        <v>0</v>
      </c>
      <c r="H208" s="27">
        <f>G208+'[1]BM 03'!H208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04'!K202</f>
        <v>152.5</v>
      </c>
      <c r="H209" s="27">
        <f>G209+'[1]BM 03'!H209</f>
        <v>152.5</v>
      </c>
      <c r="I209" s="28">
        <f t="shared" si="29"/>
        <v>1579.8999999999999</v>
      </c>
      <c r="J209" s="28">
        <f t="shared" si="29"/>
        <v>1579.8999999999999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04'!K203</f>
        <v>1</v>
      </c>
      <c r="H210" s="27">
        <f>G210+'[1]BM 03'!H210</f>
        <v>1</v>
      </c>
      <c r="I210" s="28">
        <f t="shared" si="29"/>
        <v>7371.21</v>
      </c>
      <c r="J210" s="28">
        <f t="shared" si="29"/>
        <v>7371.21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04'!K204</f>
        <v>1</v>
      </c>
      <c r="H211" s="27">
        <f>G211+'[1]BM 03'!H211</f>
        <v>1</v>
      </c>
      <c r="I211" s="28">
        <f t="shared" si="29"/>
        <v>5894.83</v>
      </c>
      <c r="J211" s="28">
        <f t="shared" si="29"/>
        <v>5894.83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04'!K206</f>
        <v>0</v>
      </c>
      <c r="H213" s="27">
        <f>G213+'[1]BM 03'!H213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04'!K207</f>
        <v>0</v>
      </c>
      <c r="H214" s="27">
        <f>G214+'[1]BM 03'!H214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04'!K208</f>
        <v>0</v>
      </c>
      <c r="H215" s="27">
        <f>G215+'[1]BM 03'!H215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04'!K210</f>
        <v>0</v>
      </c>
      <c r="H217" s="27">
        <f>G217+'[1]BM 03'!H217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04'!K211</f>
        <v>0</v>
      </c>
      <c r="H218" s="27">
        <f>G218+'[1]BM 03'!H218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04'!K212</f>
        <v>0</v>
      </c>
      <c r="H219" s="27">
        <f>G219+'[1]BM 03'!H219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04'!K213</f>
        <v>0</v>
      </c>
      <c r="H220" s="27">
        <f>G220+'[1]BM 03'!H220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04'!K214</f>
        <v>0</v>
      </c>
      <c r="H221" s="27">
        <f>G221+'[1]BM 03'!H221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04'!K215</f>
        <v>0</v>
      </c>
      <c r="H222" s="27">
        <f>G222+'[1]BM 03'!H222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04'!K217</f>
        <v>0</v>
      </c>
      <c r="H224" s="27">
        <f>G224+'[1]BM 03'!H224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04'!K218</f>
        <v>0</v>
      </c>
      <c r="H225" s="27">
        <f>G225+'[1]BM 03'!H225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04'!K219</f>
        <v>0</v>
      </c>
      <c r="H226" s="27">
        <f>G226+'[1]BM 03'!H226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04'!K220</f>
        <v>0</v>
      </c>
      <c r="H227" s="27">
        <f>G227+'[1]BM 03'!H227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04'!K221</f>
        <v>0</v>
      </c>
      <c r="H228" s="27">
        <f>G228+'[1]BM 03'!H228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54356.891000000003</v>
      </c>
      <c r="K229" s="66">
        <f>SUM(K223+K216+K212+K155+K105+K86+K56+K52+K48+K32+K25+K20+K11)</f>
        <v>267478.89230000001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0.47261431595698178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12 B13:F83 B84:C84 B85:F228">
    <cfRule type="expression" dxfId="11" priority="3">
      <formula>LEN($B11)=1</formula>
    </cfRule>
  </conditionalFormatting>
  <conditionalFormatting sqref="E84:F84">
    <cfRule type="expression" dxfId="10" priority="2">
      <formula>LEN($B84)=1</formula>
    </cfRule>
  </conditionalFormatting>
  <conditionalFormatting sqref="G13:K228">
    <cfRule type="expression" dxfId="9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128E-B8A5-45B6-BA08-13641D25316F}">
  <dimension ref="A2:N222"/>
  <sheetViews>
    <sheetView view="pageBreakPreview" topLeftCell="A49" zoomScale="90" zoomScaleNormal="100" zoomScaleSheetLayoutView="90" workbookViewId="0">
      <selection activeCell="K52" sqref="K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15" t="s">
        <v>516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0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0">
      <c r="A5" s="77" t="s">
        <v>25</v>
      </c>
      <c r="B5" s="78" t="s">
        <v>26</v>
      </c>
      <c r="C5" s="79" t="s">
        <v>27</v>
      </c>
      <c r="D5" s="118"/>
      <c r="E5" s="118"/>
      <c r="F5" s="118"/>
      <c r="G5" s="118"/>
      <c r="H5" s="118"/>
      <c r="I5" s="118"/>
      <c r="J5" s="118"/>
    </row>
    <row r="6" spans="1:10" ht="42.75">
      <c r="A6" s="77" t="s">
        <v>28</v>
      </c>
      <c r="B6" s="78" t="s">
        <v>29</v>
      </c>
      <c r="C6" s="79" t="s">
        <v>27</v>
      </c>
      <c r="D6" s="118"/>
      <c r="E6" s="118"/>
      <c r="F6" s="118"/>
      <c r="G6" s="118"/>
      <c r="H6" s="118"/>
      <c r="I6" s="118"/>
      <c r="J6" s="118"/>
    </row>
    <row r="7" spans="1:10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0" ht="28.5">
      <c r="A8" s="77" t="s">
        <v>32</v>
      </c>
      <c r="B8" s="80" t="s">
        <v>447</v>
      </c>
      <c r="C8" s="79" t="s">
        <v>27</v>
      </c>
      <c r="D8" s="118"/>
      <c r="E8" s="118"/>
      <c r="F8" s="118"/>
      <c r="G8" s="118"/>
      <c r="H8" s="118"/>
      <c r="I8" s="118"/>
      <c r="J8" s="118"/>
    </row>
    <row r="9" spans="1:10" ht="28.5">
      <c r="A9" s="77" t="s">
        <v>34</v>
      </c>
      <c r="B9" s="78" t="s">
        <v>35</v>
      </c>
      <c r="C9" s="79" t="s">
        <v>36</v>
      </c>
      <c r="D9" s="118"/>
      <c r="E9" s="118"/>
      <c r="F9" s="118"/>
      <c r="G9" s="118"/>
      <c r="H9" s="118"/>
      <c r="I9" s="118"/>
      <c r="J9" s="118"/>
    </row>
    <row r="10" spans="1:10">
      <c r="A10" s="77" t="s">
        <v>37</v>
      </c>
      <c r="B10" s="78" t="s">
        <v>38</v>
      </c>
      <c r="C10" s="79" t="s">
        <v>36</v>
      </c>
      <c r="D10" s="118"/>
      <c r="E10" s="118"/>
      <c r="F10" s="118"/>
      <c r="G10" s="118"/>
      <c r="H10" s="118"/>
      <c r="I10" s="118"/>
      <c r="J10" s="118"/>
    </row>
    <row r="11" spans="1:10" ht="28.5">
      <c r="A11" s="77" t="s">
        <v>39</v>
      </c>
      <c r="B11" s="80" t="s">
        <v>40</v>
      </c>
      <c r="C11" s="79" t="s">
        <v>27</v>
      </c>
      <c r="D11" s="118"/>
      <c r="E11" s="118"/>
      <c r="F11" s="118"/>
      <c r="G11" s="118"/>
      <c r="H11" s="118"/>
      <c r="I11" s="118"/>
      <c r="J11" s="118"/>
    </row>
    <row r="12" spans="1:10" ht="42.75">
      <c r="A12" s="77" t="s">
        <v>41</v>
      </c>
      <c r="B12" s="80" t="s">
        <v>451</v>
      </c>
      <c r="C12" s="79" t="s">
        <v>27</v>
      </c>
      <c r="D12" s="118"/>
      <c r="E12" s="118"/>
      <c r="F12" s="118"/>
      <c r="G12" s="118"/>
      <c r="H12" s="118"/>
      <c r="I12" s="118"/>
      <c r="J12" s="118"/>
    </row>
    <row r="13" spans="1:10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0" ht="42.75">
      <c r="A14" s="77" t="s">
        <v>43</v>
      </c>
      <c r="B14" s="80" t="s">
        <v>44</v>
      </c>
      <c r="C14" s="79" t="s">
        <v>45</v>
      </c>
      <c r="D14" s="119"/>
      <c r="E14" s="119"/>
      <c r="F14" s="119"/>
      <c r="G14" s="119"/>
      <c r="H14" s="119"/>
      <c r="I14" s="119"/>
      <c r="J14" s="119"/>
    </row>
    <row r="15" spans="1:10" ht="44.25" customHeight="1">
      <c r="A15" s="77" t="s">
        <v>46</v>
      </c>
      <c r="B15" s="80" t="s">
        <v>47</v>
      </c>
      <c r="C15" s="79" t="s">
        <v>45</v>
      </c>
      <c r="D15" s="119"/>
      <c r="E15" s="119"/>
      <c r="F15" s="119"/>
      <c r="G15" s="119"/>
      <c r="H15" s="119"/>
      <c r="I15" s="119"/>
      <c r="J15" s="119"/>
    </row>
    <row r="16" spans="1:10" ht="28.5">
      <c r="A16" s="77" t="s">
        <v>48</v>
      </c>
      <c r="B16" s="80" t="s">
        <v>49</v>
      </c>
      <c r="C16" s="79" t="s">
        <v>45</v>
      </c>
      <c r="D16" s="119"/>
      <c r="E16" s="119"/>
      <c r="F16" s="119"/>
      <c r="G16" s="119"/>
      <c r="H16" s="119"/>
      <c r="I16" s="119"/>
      <c r="J16" s="119"/>
    </row>
    <row r="17" spans="1:10" ht="28.5">
      <c r="A17" s="77" t="s">
        <v>50</v>
      </c>
      <c r="B17" s="80" t="s">
        <v>456</v>
      </c>
      <c r="C17" s="79" t="s">
        <v>45</v>
      </c>
      <c r="D17" s="118"/>
      <c r="E17" s="118"/>
      <c r="F17" s="118"/>
      <c r="G17" s="118"/>
      <c r="H17" s="118"/>
      <c r="I17" s="118"/>
      <c r="J17" s="118"/>
    </row>
    <row r="18" spans="1:10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0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0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0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0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0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0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0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0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0" ht="29.25" customHeight="1">
      <c r="A27" s="77" t="s">
        <v>67</v>
      </c>
      <c r="B27" s="78" t="s">
        <v>68</v>
      </c>
      <c r="C27" s="79" t="s">
        <v>45</v>
      </c>
      <c r="D27" s="119"/>
      <c r="E27" s="119"/>
      <c r="F27" s="119"/>
      <c r="G27" s="119"/>
      <c r="H27" s="119"/>
      <c r="I27" s="119"/>
      <c r="J27" s="119"/>
    </row>
    <row r="28" spans="1:10" ht="47.25" customHeight="1">
      <c r="A28" s="77" t="s">
        <v>69</v>
      </c>
      <c r="B28" s="78" t="s">
        <v>70</v>
      </c>
      <c r="C28" s="79" t="s">
        <v>27</v>
      </c>
      <c r="D28" s="119"/>
      <c r="E28" s="119"/>
      <c r="F28" s="119"/>
      <c r="G28" s="119"/>
      <c r="H28" s="119"/>
      <c r="I28" s="119"/>
      <c r="J28" s="119"/>
    </row>
    <row r="29" spans="1:10" ht="71.25" customHeight="1">
      <c r="A29" s="77" t="s">
        <v>71</v>
      </c>
      <c r="B29" s="78" t="s">
        <v>72</v>
      </c>
      <c r="C29" s="79" t="s">
        <v>73</v>
      </c>
      <c r="D29" s="119"/>
      <c r="E29" s="119"/>
      <c r="F29" s="119"/>
      <c r="G29" s="119"/>
      <c r="H29" s="119"/>
      <c r="I29" s="119"/>
      <c r="J29" s="119"/>
    </row>
    <row r="30" spans="1:10" ht="46.5" customHeight="1">
      <c r="A30" s="77" t="s">
        <v>74</v>
      </c>
      <c r="B30" s="80" t="s">
        <v>75</v>
      </c>
      <c r="C30" s="79" t="s">
        <v>73</v>
      </c>
      <c r="D30" s="119"/>
      <c r="E30" s="119"/>
      <c r="F30" s="119"/>
      <c r="G30" s="119"/>
      <c r="H30" s="119"/>
      <c r="I30" s="119"/>
      <c r="J30" s="119"/>
    </row>
    <row r="31" spans="1:10" ht="28.5">
      <c r="A31" s="77" t="s">
        <v>76</v>
      </c>
      <c r="B31" s="78" t="s">
        <v>77</v>
      </c>
      <c r="C31" s="79" t="s">
        <v>45</v>
      </c>
      <c r="D31" s="119"/>
      <c r="E31" s="119"/>
      <c r="F31" s="119"/>
      <c r="G31" s="119"/>
      <c r="H31" s="119"/>
      <c r="I31" s="119"/>
      <c r="J31" s="119"/>
    </row>
    <row r="32" spans="1:10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4" ht="57">
      <c r="A33" s="77" t="s">
        <v>79</v>
      </c>
      <c r="B33" s="82" t="s">
        <v>80</v>
      </c>
      <c r="C33" s="79" t="s">
        <v>27</v>
      </c>
      <c r="D33" s="118"/>
      <c r="E33" s="118"/>
      <c r="F33" s="118"/>
      <c r="G33" s="118"/>
      <c r="H33" s="118"/>
      <c r="I33" s="118"/>
      <c r="J33" s="118"/>
    </row>
    <row r="34" spans="1:14" ht="28.5">
      <c r="A34" s="77" t="s">
        <v>81</v>
      </c>
      <c r="B34" s="82" t="s">
        <v>72</v>
      </c>
      <c r="C34" s="79" t="s">
        <v>73</v>
      </c>
      <c r="D34" s="119"/>
      <c r="E34" s="119"/>
      <c r="F34" s="119"/>
      <c r="G34" s="119"/>
      <c r="H34" s="119"/>
      <c r="I34" s="119"/>
      <c r="J34" s="119"/>
    </row>
    <row r="35" spans="1:14" ht="28.5">
      <c r="A35" s="77" t="s">
        <v>82</v>
      </c>
      <c r="B35" s="83" t="s">
        <v>465</v>
      </c>
      <c r="C35" s="79" t="s">
        <v>73</v>
      </c>
      <c r="D35" s="119"/>
      <c r="E35" s="119"/>
      <c r="F35" s="119"/>
      <c r="G35" s="119"/>
      <c r="H35" s="119"/>
      <c r="I35" s="119"/>
      <c r="J35" s="119"/>
    </row>
    <row r="36" spans="1:14" ht="28.5">
      <c r="A36" s="77" t="s">
        <v>83</v>
      </c>
      <c r="B36" s="82" t="s">
        <v>84</v>
      </c>
      <c r="C36" s="79" t="s">
        <v>45</v>
      </c>
      <c r="D36" s="119"/>
      <c r="E36" s="119"/>
      <c r="F36" s="119"/>
      <c r="G36" s="119"/>
      <c r="H36" s="119"/>
      <c r="I36" s="119"/>
      <c r="J36" s="119"/>
    </row>
    <row r="37" spans="1:14" ht="28.5">
      <c r="A37" s="77" t="s">
        <v>85</v>
      </c>
      <c r="B37" s="83" t="s">
        <v>466</v>
      </c>
      <c r="C37" s="79" t="s">
        <v>45</v>
      </c>
      <c r="D37" s="118"/>
      <c r="E37" s="118"/>
      <c r="F37" s="118"/>
      <c r="G37" s="118"/>
      <c r="H37" s="118"/>
      <c r="I37" s="118"/>
      <c r="J37" s="118"/>
    </row>
    <row r="38" spans="1:14" ht="42.75">
      <c r="A38" s="77" t="s">
        <v>87</v>
      </c>
      <c r="B38" s="83" t="s">
        <v>88</v>
      </c>
      <c r="C38" s="79" t="s">
        <v>27</v>
      </c>
      <c r="D38" s="118"/>
      <c r="E38" s="118"/>
      <c r="F38" s="118"/>
      <c r="G38" s="118"/>
      <c r="H38" s="118"/>
      <c r="I38" s="118"/>
      <c r="J38" s="118"/>
    </row>
    <row r="39" spans="1:14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4" ht="87.75" customHeight="1">
      <c r="A40" s="77" t="s">
        <v>91</v>
      </c>
      <c r="B40" s="82" t="s">
        <v>92</v>
      </c>
      <c r="C40" s="79" t="s">
        <v>60</v>
      </c>
      <c r="D40" s="119"/>
      <c r="E40" s="119"/>
      <c r="F40" s="119"/>
      <c r="G40" s="119"/>
      <c r="H40" s="119"/>
      <c r="I40" s="119"/>
      <c r="J40" s="11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4" ht="98.25" customHeight="1">
      <c r="A42" s="85" t="s">
        <v>94</v>
      </c>
      <c r="B42" s="78" t="s">
        <v>95</v>
      </c>
      <c r="C42" s="79" t="s">
        <v>27</v>
      </c>
      <c r="D42" s="119"/>
      <c r="E42" s="119"/>
      <c r="F42" s="119"/>
      <c r="G42" s="119"/>
      <c r="H42" s="119"/>
      <c r="I42" s="119"/>
      <c r="J42" s="11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4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4" ht="28.5">
      <c r="A46" s="85" t="s">
        <v>101</v>
      </c>
      <c r="B46" s="80" t="s">
        <v>102</v>
      </c>
      <c r="C46" s="86" t="s">
        <v>27</v>
      </c>
      <c r="D46" s="119"/>
      <c r="E46" s="119"/>
      <c r="F46" s="119"/>
      <c r="G46" s="119"/>
      <c r="H46" s="119"/>
      <c r="I46" s="119"/>
      <c r="J46" s="119"/>
    </row>
    <row r="47" spans="1:14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4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3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3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3" ht="126" customHeight="1">
      <c r="A51" s="85" t="s">
        <v>110</v>
      </c>
      <c r="B51" s="80" t="s">
        <v>468</v>
      </c>
      <c r="C51" s="79" t="s">
        <v>27</v>
      </c>
      <c r="D51" s="119" t="s">
        <v>517</v>
      </c>
      <c r="E51" s="119"/>
      <c r="F51" s="119"/>
      <c r="G51" s="119"/>
      <c r="H51" s="119"/>
      <c r="I51" s="119"/>
      <c r="J51" s="119"/>
      <c r="K51" s="5">
        <f>234.35-117</f>
        <v>117.35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19" t="s">
        <v>518</v>
      </c>
      <c r="E52" s="119"/>
      <c r="F52" s="119"/>
      <c r="G52" s="119"/>
      <c r="H52" s="119"/>
      <c r="I52" s="119"/>
      <c r="J52" s="119"/>
      <c r="K52" s="5">
        <v>256.24</v>
      </c>
    </row>
    <row r="53" spans="1:13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3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3" ht="57">
      <c r="A55" s="85" t="s">
        <v>118</v>
      </c>
      <c r="B55" s="80" t="s">
        <v>119</v>
      </c>
      <c r="C55" s="79" t="s">
        <v>60</v>
      </c>
      <c r="D55" s="118" t="s">
        <v>519</v>
      </c>
      <c r="E55" s="118"/>
      <c r="F55" s="118"/>
      <c r="G55" s="118"/>
      <c r="H55" s="118"/>
      <c r="I55" s="118"/>
      <c r="J55" s="118"/>
      <c r="K55" s="5">
        <v>30</v>
      </c>
    </row>
    <row r="56" spans="1:13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3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3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3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3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3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3" ht="28.5">
      <c r="A62" s="85" t="s">
        <v>132</v>
      </c>
      <c r="B62" s="80" t="s">
        <v>133</v>
      </c>
      <c r="C62" s="79" t="s">
        <v>27</v>
      </c>
      <c r="D62" s="118"/>
      <c r="E62" s="118"/>
      <c r="F62" s="118"/>
      <c r="G62" s="118"/>
      <c r="H62" s="118"/>
      <c r="I62" s="118"/>
      <c r="J62" s="118"/>
    </row>
    <row r="63" spans="1:13" ht="42.75">
      <c r="A63" s="85" t="s">
        <v>134</v>
      </c>
      <c r="B63" s="80" t="s">
        <v>470</v>
      </c>
      <c r="C63" s="79" t="s">
        <v>27</v>
      </c>
      <c r="D63" s="118"/>
      <c r="E63" s="118"/>
      <c r="F63" s="118"/>
      <c r="G63" s="118"/>
      <c r="H63" s="118"/>
      <c r="I63" s="118"/>
      <c r="J63" s="118"/>
    </row>
    <row r="64" spans="1:13" ht="28.5">
      <c r="A64" s="85" t="s">
        <v>136</v>
      </c>
      <c r="B64" s="78" t="s">
        <v>137</v>
      </c>
      <c r="C64" s="79" t="s">
        <v>27</v>
      </c>
      <c r="D64" s="119"/>
      <c r="E64" s="119"/>
      <c r="F64" s="119"/>
      <c r="G64" s="119"/>
      <c r="H64" s="119"/>
      <c r="I64" s="119"/>
      <c r="J64" s="119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2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2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2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2" ht="28.5">
      <c r="A100" s="85" t="s">
        <v>203</v>
      </c>
      <c r="B100" s="80" t="s">
        <v>204</v>
      </c>
      <c r="C100" s="79" t="s">
        <v>36</v>
      </c>
      <c r="D100" s="118"/>
      <c r="E100" s="118"/>
      <c r="F100" s="118"/>
      <c r="G100" s="118"/>
      <c r="H100" s="118"/>
      <c r="I100" s="118"/>
      <c r="J100" s="118"/>
    </row>
    <row r="101" spans="1:12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2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2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2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2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2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2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2" ht="28.5">
      <c r="A108" s="85" t="s">
        <v>219</v>
      </c>
      <c r="B108" s="80" t="s">
        <v>220</v>
      </c>
      <c r="C108" s="79" t="s">
        <v>36</v>
      </c>
      <c r="D108" s="119" t="s">
        <v>520</v>
      </c>
      <c r="E108" s="119"/>
      <c r="F108" s="119"/>
      <c r="G108" s="119"/>
      <c r="H108" s="119"/>
      <c r="I108" s="119"/>
      <c r="J108" s="119"/>
      <c r="K108" s="5">
        <v>68</v>
      </c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2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2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2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1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1" ht="28.5">
      <c r="A114" s="85" t="s">
        <v>230</v>
      </c>
      <c r="B114" s="80" t="s">
        <v>220</v>
      </c>
      <c r="C114" s="79" t="s">
        <v>36</v>
      </c>
      <c r="D114" s="119" t="s">
        <v>520</v>
      </c>
      <c r="E114" s="119"/>
      <c r="F114" s="119"/>
      <c r="G114" s="119"/>
      <c r="H114" s="119"/>
      <c r="I114" s="119"/>
      <c r="J114" s="119"/>
      <c r="K114" s="5">
        <v>61</v>
      </c>
    </row>
    <row r="115" spans="1:11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1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1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1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1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1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1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1" ht="28.5">
      <c r="A122" s="85" t="s">
        <v>245</v>
      </c>
      <c r="B122" s="80" t="s">
        <v>220</v>
      </c>
      <c r="C122" s="79" t="s">
        <v>36</v>
      </c>
      <c r="D122" s="119" t="s">
        <v>520</v>
      </c>
      <c r="E122" s="119"/>
      <c r="F122" s="119"/>
      <c r="G122" s="119"/>
      <c r="H122" s="119"/>
      <c r="I122" s="119"/>
      <c r="J122" s="119"/>
      <c r="K122" s="5">
        <f>140-68-61</f>
        <v>11</v>
      </c>
    </row>
    <row r="123" spans="1:11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1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1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1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1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1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2" ht="57">
      <c r="A129" s="85" t="s">
        <v>258</v>
      </c>
      <c r="B129" s="78" t="s">
        <v>249</v>
      </c>
      <c r="C129" s="79" t="s">
        <v>36</v>
      </c>
      <c r="D129" s="118" t="s">
        <v>449</v>
      </c>
      <c r="E129" s="118"/>
      <c r="F129" s="118"/>
      <c r="G129" s="118"/>
      <c r="H129" s="118"/>
      <c r="I129" s="118"/>
      <c r="J129" s="118"/>
      <c r="K129" s="5">
        <v>1</v>
      </c>
    </row>
    <row r="130" spans="1:12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2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2" ht="28.5">
      <c r="A132" s="85" t="s">
        <v>262</v>
      </c>
      <c r="B132" s="80" t="s">
        <v>253</v>
      </c>
      <c r="C132" s="79" t="s">
        <v>36</v>
      </c>
      <c r="D132" s="118" t="s">
        <v>521</v>
      </c>
      <c r="E132" s="118"/>
      <c r="F132" s="118"/>
      <c r="G132" s="118"/>
      <c r="H132" s="118"/>
      <c r="I132" s="118"/>
      <c r="J132" s="118"/>
      <c r="K132" s="5">
        <v>1</v>
      </c>
    </row>
    <row r="133" spans="1:12" ht="28.5">
      <c r="A133" s="85" t="s">
        <v>263</v>
      </c>
      <c r="B133" s="80" t="s">
        <v>264</v>
      </c>
      <c r="C133" s="79" t="s">
        <v>36</v>
      </c>
      <c r="D133" s="119" t="s">
        <v>522</v>
      </c>
      <c r="E133" s="119"/>
      <c r="F133" s="119"/>
      <c r="G133" s="119"/>
      <c r="H133" s="119"/>
      <c r="I133" s="119"/>
      <c r="J133" s="119"/>
      <c r="K133" s="5">
        <v>10</v>
      </c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2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2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2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2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2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2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2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2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2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2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0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0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0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0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0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0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0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0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0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0" ht="42.75">
      <c r="A186" s="85" t="s">
        <v>370</v>
      </c>
      <c r="B186" s="83" t="s">
        <v>482</v>
      </c>
      <c r="C186" s="79" t="s">
        <v>36</v>
      </c>
      <c r="D186" s="118"/>
      <c r="E186" s="118"/>
      <c r="F186" s="118"/>
      <c r="G186" s="118"/>
      <c r="H186" s="118"/>
      <c r="I186" s="118"/>
      <c r="J186" s="118"/>
    </row>
    <row r="187" spans="1:10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0" ht="28.5">
      <c r="A188" s="85" t="s">
        <v>374</v>
      </c>
      <c r="B188" s="83" t="s">
        <v>484</v>
      </c>
      <c r="C188" s="79" t="s">
        <v>36</v>
      </c>
      <c r="D188" s="118"/>
      <c r="E188" s="118"/>
      <c r="F188" s="118"/>
      <c r="G188" s="118"/>
      <c r="H188" s="118"/>
      <c r="I188" s="118"/>
      <c r="J188" s="118"/>
    </row>
    <row r="189" spans="1:10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0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0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0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1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1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1" ht="28.5">
      <c r="A195" s="85" t="s">
        <v>386</v>
      </c>
      <c r="B195" s="82" t="s">
        <v>387</v>
      </c>
      <c r="C195" s="79" t="s">
        <v>36</v>
      </c>
      <c r="D195" s="118"/>
      <c r="E195" s="118"/>
      <c r="F195" s="118"/>
      <c r="G195" s="118"/>
      <c r="H195" s="118"/>
      <c r="I195" s="118"/>
      <c r="J195" s="118"/>
    </row>
    <row r="196" spans="1:11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1" ht="28.5">
      <c r="A197" s="85" t="s">
        <v>390</v>
      </c>
      <c r="B197" s="82" t="s">
        <v>391</v>
      </c>
      <c r="C197" s="79" t="s">
        <v>36</v>
      </c>
      <c r="D197" s="118"/>
      <c r="E197" s="118"/>
      <c r="F197" s="118"/>
      <c r="G197" s="118"/>
      <c r="H197" s="118"/>
      <c r="I197" s="118"/>
      <c r="J197" s="118"/>
    </row>
    <row r="198" spans="1:11" ht="28.5">
      <c r="A198" s="85" t="s">
        <v>392</v>
      </c>
      <c r="B198" s="82" t="s">
        <v>393</v>
      </c>
      <c r="C198" s="79" t="s">
        <v>279</v>
      </c>
      <c r="D198" s="118"/>
      <c r="E198" s="118"/>
      <c r="F198" s="118"/>
      <c r="G198" s="118"/>
      <c r="H198" s="118"/>
      <c r="I198" s="118"/>
      <c r="J198" s="118"/>
    </row>
    <row r="199" spans="1:11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1" ht="57">
      <c r="A200" s="85" t="s">
        <v>396</v>
      </c>
      <c r="B200" s="82" t="s">
        <v>397</v>
      </c>
      <c r="C200" s="79" t="s">
        <v>36</v>
      </c>
      <c r="D200" s="118" t="s">
        <v>523</v>
      </c>
      <c r="E200" s="118"/>
      <c r="F200" s="118"/>
      <c r="G200" s="118"/>
      <c r="H200" s="118"/>
      <c r="I200" s="118"/>
      <c r="J200" s="118"/>
      <c r="K200" s="5">
        <v>17</v>
      </c>
    </row>
    <row r="201" spans="1:11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1" ht="28.5">
      <c r="A202" s="85" t="s">
        <v>400</v>
      </c>
      <c r="B202" s="83" t="s">
        <v>486</v>
      </c>
      <c r="C202" s="79" t="s">
        <v>60</v>
      </c>
      <c r="D202" s="118" t="s">
        <v>524</v>
      </c>
      <c r="E202" s="118"/>
      <c r="F202" s="118"/>
      <c r="G202" s="118"/>
      <c r="H202" s="118"/>
      <c r="I202" s="118"/>
      <c r="J202" s="118"/>
      <c r="K202" s="5">
        <v>152.5</v>
      </c>
    </row>
    <row r="203" spans="1:11" ht="42.75">
      <c r="A203" s="85" t="s">
        <v>402</v>
      </c>
      <c r="B203" s="82" t="s">
        <v>403</v>
      </c>
      <c r="C203" s="79" t="s">
        <v>36</v>
      </c>
      <c r="D203" s="118" t="s">
        <v>449</v>
      </c>
      <c r="E203" s="118"/>
      <c r="F203" s="118"/>
      <c r="G203" s="118"/>
      <c r="H203" s="118"/>
      <c r="I203" s="118"/>
      <c r="J203" s="118"/>
      <c r="K203" s="5">
        <v>1</v>
      </c>
    </row>
    <row r="204" spans="1:11" ht="42.75">
      <c r="A204" s="85" t="s">
        <v>404</v>
      </c>
      <c r="B204" s="82" t="s">
        <v>405</v>
      </c>
      <c r="C204" s="79" t="s">
        <v>36</v>
      </c>
      <c r="D204" s="118" t="s">
        <v>449</v>
      </c>
      <c r="E204" s="118"/>
      <c r="F204" s="118"/>
      <c r="G204" s="118"/>
      <c r="H204" s="118"/>
      <c r="I204" s="118"/>
      <c r="J204" s="118"/>
      <c r="K204" s="5">
        <v>1</v>
      </c>
    </row>
    <row r="205" spans="1:11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1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1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1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A92D-8126-4093-845F-0B1D5448A1B6}">
  <sheetPr>
    <tabColor theme="5" tint="-0.249977111117893"/>
  </sheetPr>
  <dimension ref="A2:M248"/>
  <sheetViews>
    <sheetView showGridLines="0" view="pageBreakPreview" topLeftCell="A233" zoomScale="80" zoomScaleNormal="80" zoomScaleSheetLayoutView="80" zoomScalePageLayoutView="80" workbookViewId="0">
      <selection activeCell="G241" sqref="G241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525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526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527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J242</f>
        <v>94473.057872149991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05'!K5</f>
        <v>0</v>
      </c>
      <c r="H12" s="27">
        <f>G12+'[1]BM 04'!H12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05'!K6</f>
        <v>0</v>
      </c>
      <c r="H13" s="27">
        <f>G13+'[1]BM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05'!K7</f>
        <v>0</v>
      </c>
      <c r="H14" s="27">
        <f>G14+'[1]BM 04'!H14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05'!K8</f>
        <v>0</v>
      </c>
      <c r="H15" s="27">
        <f>G15+'[1]BM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05'!K9</f>
        <v>0</v>
      </c>
      <c r="H16" s="27">
        <f>G16+'[1]BM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05'!K10</f>
        <v>0</v>
      </c>
      <c r="H17" s="27">
        <f>G17+'[1]BM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05'!K11</f>
        <v>0</v>
      </c>
      <c r="H18" s="27">
        <f>G18+'[1]BM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05'!K12</f>
        <v>0</v>
      </c>
      <c r="H19" s="27">
        <f>G19+'[1]BM 04'!H19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05'!K14</f>
        <v>0</v>
      </c>
      <c r="H21" s="27">
        <f>G21+'[1]BM 04'!H21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05'!K15</f>
        <v>0</v>
      </c>
      <c r="H22" s="27">
        <f>G22+'[1]BM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05'!K16</f>
        <v>0</v>
      </c>
      <c r="H23" s="27">
        <f>G23+'[1]BM 04'!H23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05'!K17</f>
        <v>0</v>
      </c>
      <c r="H24" s="27">
        <f>G24+'[1]BM 04'!H24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05'!K19</f>
        <v>0</v>
      </c>
      <c r="H26" s="27">
        <f>G26+'[1]BM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05'!K20</f>
        <v>0</v>
      </c>
      <c r="H27" s="27">
        <f>G27+'[1]BM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05'!K21</f>
        <v>0</v>
      </c>
      <c r="H28" s="27">
        <f>G28+'[1]BM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05'!K22</f>
        <v>0</v>
      </c>
      <c r="H29" s="27">
        <f>G29+'[1]BM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05'!K23</f>
        <v>0</v>
      </c>
      <c r="H30" s="27">
        <f>G30+'[1]BM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05'!K24</f>
        <v>0</v>
      </c>
      <c r="H31" s="27">
        <f>G31+'[1]BM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05'!K27</f>
        <v>0</v>
      </c>
      <c r="H34" s="27">
        <f>G34+'[1]BM 04'!H34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05'!K28</f>
        <v>0</v>
      </c>
      <c r="H35" s="27">
        <f>G35+'[1]BM 04'!H35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05'!K29</f>
        <v>0</v>
      </c>
      <c r="H36" s="27">
        <f>G36+'[1]BM 04'!H36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05'!K30</f>
        <v>0</v>
      </c>
      <c r="H37" s="27">
        <f>G37+'[1]BM 04'!H37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05'!K31</f>
        <v>0</v>
      </c>
      <c r="H38" s="27">
        <f>G38+'[1]BM 04'!H38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05'!K33</f>
        <v>0</v>
      </c>
      <c r="H40" s="27">
        <f>G40+'[1]BM 04'!H40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05'!K34</f>
        <v>0</v>
      </c>
      <c r="H41" s="27">
        <f>G41+'[1]BM 04'!H41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05'!K35</f>
        <v>0</v>
      </c>
      <c r="H42" s="27">
        <f>G42+'[1]BM 04'!H42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05'!K36</f>
        <v>0</v>
      </c>
      <c r="H43" s="27">
        <f>G43+'[1]BM 04'!H43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05'!K37</f>
        <v>0</v>
      </c>
      <c r="H44" s="27">
        <f>G44+'[1]BM 04'!H44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05'!K38</f>
        <v>0</v>
      </c>
      <c r="H45" s="27">
        <f>G45+'[1]BM 04'!H45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05'!K39</f>
        <v>0</v>
      </c>
      <c r="H46" s="27">
        <f>G46+'[1]BM 04'!H46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05'!K40</f>
        <v>0</v>
      </c>
      <c r="H47" s="27">
        <f>G47+'[1]BM 04'!H47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05'!K42</f>
        <v>0</v>
      </c>
      <c r="H49" s="27">
        <f>G49+'[1]BM 04'!H49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05'!K44</f>
        <v>0</v>
      </c>
      <c r="H51" s="27">
        <f>G51+'[1]BM 04'!H51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05'!K46</f>
        <v>0</v>
      </c>
      <c r="H53" s="27">
        <f>G53+'[1]BM 04'!H53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05'!K47</f>
        <v>0</v>
      </c>
      <c r="H54" s="27">
        <f>G54+'[1]BM 04'!H54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05'!K48</f>
        <v>0</v>
      </c>
      <c r="H55" s="27">
        <f>G55+'[1]BM 04'!H55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>SUBTOTAL(9,J57:J228)</f>
        <v>0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05'!K51</f>
        <v>0</v>
      </c>
      <c r="H58" s="27">
        <f>G58+'[1]BM 04'!H58</f>
        <v>234.35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05'!K52</f>
        <v>0</v>
      </c>
      <c r="H59" s="27">
        <f>G59+'[1]BM 04'!H59</f>
        <v>256.24</v>
      </c>
      <c r="I59" s="28">
        <f t="shared" si="12"/>
        <v>4586.6959999999999</v>
      </c>
      <c r="J59" s="28">
        <f t="shared" si="12"/>
        <v>0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05'!K53</f>
        <v>0</v>
      </c>
      <c r="H60" s="27">
        <f>G60+'[1]BM 04'!H60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05'!K54</f>
        <v>0</v>
      </c>
      <c r="H61" s="27">
        <f>G61+'[1]BM 04'!H61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05'!K55</f>
        <v>0</v>
      </c>
      <c r="H62" s="27">
        <f>G62+'[1]BM 04'!H62</f>
        <v>30</v>
      </c>
      <c r="I62" s="28">
        <f t="shared" si="12"/>
        <v>1510.8</v>
      </c>
      <c r="J62" s="28">
        <f t="shared" si="12"/>
        <v>0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05'!K56</f>
        <v>0</v>
      </c>
      <c r="H63" s="27">
        <f>G63+'[1]BM 04'!H63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05'!K57</f>
        <v>0</v>
      </c>
      <c r="H64" s="27">
        <f>G64+'[1]BM 04'!H64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05'!K58</f>
        <v>0</v>
      </c>
      <c r="H65" s="27">
        <f>G65+'[1]BM 04'!H65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05'!K59</f>
        <v>0</v>
      </c>
      <c r="H66" s="27">
        <f>G66+'[1]BM 04'!H66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05'!K60</f>
        <v>0</v>
      </c>
      <c r="H67" s="27">
        <f>G67+'[1]BM 04'!H67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05'!K62</f>
        <v>0</v>
      </c>
      <c r="H69" s="27">
        <f>G69+'[1]BM 04'!H69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05'!K63</f>
        <v>0</v>
      </c>
      <c r="H70" s="27">
        <f>G70+'[1]BM 04'!H70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05'!K64</f>
        <v>0</v>
      </c>
      <c r="H71" s="27">
        <f>G71+'[1]BM 04'!H71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05'!K65</f>
        <v>0</v>
      </c>
      <c r="H72" s="27">
        <f>G72+'[1]BM 04'!H72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05'!K66</f>
        <v>0</v>
      </c>
      <c r="H73" s="27">
        <f>G73+'[1]BM 04'!H73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05'!K67</f>
        <v>0</v>
      </c>
      <c r="H74" s="27">
        <f>G74+'[1]BM 04'!H74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05'!K68</f>
        <v>0</v>
      </c>
      <c r="H75" s="27">
        <f>G75+'[1]BM 04'!H75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05'!K69</f>
        <v>0</v>
      </c>
      <c r="H76" s="27">
        <f>G76+'[1]BM 04'!H76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121" t="s">
        <v>150</v>
      </c>
      <c r="C78" s="122" t="s">
        <v>151</v>
      </c>
      <c r="D78" s="123" t="s">
        <v>27</v>
      </c>
      <c r="E78" s="124">
        <v>8.5500000000000007</v>
      </c>
      <c r="F78" s="125">
        <v>0</v>
      </c>
      <c r="G78" s="26">
        <f>'[1]Memória 05'!K71</f>
        <v>0</v>
      </c>
      <c r="H78" s="27">
        <f>G78+'[1]BM 04'!H78</f>
        <v>0</v>
      </c>
      <c r="I78" s="126">
        <f t="shared" ref="I78:K83" si="14">$E78*F78</f>
        <v>0</v>
      </c>
      <c r="J78" s="126">
        <f t="shared" si="14"/>
        <v>0</v>
      </c>
      <c r="K78" s="126">
        <f t="shared" si="14"/>
        <v>0</v>
      </c>
      <c r="L78" s="4"/>
    </row>
    <row r="79" spans="2:12" s="5" customFormat="1" ht="24">
      <c r="B79" s="121" t="s">
        <v>152</v>
      </c>
      <c r="C79" s="122" t="s">
        <v>153</v>
      </c>
      <c r="D79" s="123" t="s">
        <v>27</v>
      </c>
      <c r="E79" s="124">
        <v>23.26</v>
      </c>
      <c r="F79" s="125">
        <v>0</v>
      </c>
      <c r="G79" s="26">
        <f>'[1]Memória 05'!K72</f>
        <v>0</v>
      </c>
      <c r="H79" s="27">
        <f>G79+'[1]BM 04'!H79</f>
        <v>0</v>
      </c>
      <c r="I79" s="126">
        <f t="shared" si="14"/>
        <v>0</v>
      </c>
      <c r="J79" s="126">
        <f t="shared" si="14"/>
        <v>0</v>
      </c>
      <c r="K79" s="126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05'!K73</f>
        <v>0</v>
      </c>
      <c r="H80" s="27">
        <f>G80+'[1]BM 04'!H80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05'!K74</f>
        <v>0</v>
      </c>
      <c r="H81" s="27">
        <f>G81+'[1]BM 04'!H81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05'!K75</f>
        <v>0</v>
      </c>
      <c r="H82" s="27">
        <f>G82+'[1]BM 04'!H82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05'!K76</f>
        <v>0</v>
      </c>
      <c r="H83" s="27">
        <f>G83+'[1]BM 04'!H83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05'!K78</f>
        <v>0</v>
      </c>
      <c r="H85" s="27">
        <f>G85+'[1]BM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05'!K81</f>
        <v>0</v>
      </c>
      <c r="H88" s="27">
        <f>G88+'[1]BM 04'!H88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05'!K82</f>
        <v>0</v>
      </c>
      <c r="H89" s="27">
        <f>G89+'[1]BM 04'!H89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05'!K83</f>
        <v>0</v>
      </c>
      <c r="H90" s="27">
        <f>G90+'[1]BM 04'!H90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05'!K84</f>
        <v>0</v>
      </c>
      <c r="H91" s="27">
        <f>G91+'[1]BM 04'!H91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05'!K85</f>
        <v>0</v>
      </c>
      <c r="H92" s="27">
        <f>G92+'[1]BM 04'!H92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05'!K86</f>
        <v>0</v>
      </c>
      <c r="H93" s="27">
        <f>G93+'[1]BM 04'!H93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05'!K87</f>
        <v>0</v>
      </c>
      <c r="H94" s="27">
        <f>G94+'[1]BM 04'!H94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05'!K88</f>
        <v>0</v>
      </c>
      <c r="H95" s="27">
        <f>G95+'[1]BM 04'!H95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05'!K90</f>
        <v>0</v>
      </c>
      <c r="H97" s="27">
        <f>G97+'[1]BM 04'!H97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05'!K91</f>
        <v>0</v>
      </c>
      <c r="H98" s="27">
        <f>G98+'[1]BM 04'!H98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05'!K92</f>
        <v>0</v>
      </c>
      <c r="H99" s="27">
        <f>G99+'[1]BM 04'!H99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05'!K93</f>
        <v>0</v>
      </c>
      <c r="H100" s="27">
        <f>G100+'[1]BM 04'!H100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05'!K95</f>
        <v>0</v>
      </c>
      <c r="H102" s="27">
        <f>G102+'[1]BM 04'!H102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05'!K96</f>
        <v>0</v>
      </c>
      <c r="H103" s="27">
        <f>G103+'[1]BM 04'!H103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05'!K97</f>
        <v>0</v>
      </c>
      <c r="H104" s="27">
        <f>G104+'[1]BM 04'!H104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05'!K100</f>
        <v>0</v>
      </c>
      <c r="H107" s="27">
        <f>G107+'[1]BM 04'!H107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05'!K102</f>
        <v>0</v>
      </c>
      <c r="H109" s="27">
        <f>G109+'[1]BM 04'!H109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05'!K103</f>
        <v>0</v>
      </c>
      <c r="H110" s="27">
        <f>G110+'[1]BM 04'!H110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05'!K104</f>
        <v>0</v>
      </c>
      <c r="H111" s="27">
        <f>G111+'[1]BM 04'!H111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05'!K105</f>
        <v>0</v>
      </c>
      <c r="H112" s="27">
        <f>G112+'[1]BM 04'!H112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05'!K106</f>
        <v>0</v>
      </c>
      <c r="H113" s="27">
        <f>G113+'[1]BM 04'!H113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05'!K107</f>
        <v>0</v>
      </c>
      <c r="H114" s="27">
        <f>G114+'[1]BM 04'!H114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05'!K108</f>
        <v>0</v>
      </c>
      <c r="H115" s="27">
        <f>G115+'[1]BM 04'!H115</f>
        <v>68</v>
      </c>
      <c r="I115" s="28">
        <f t="shared" si="19"/>
        <v>12512</v>
      </c>
      <c r="J115" s="28">
        <f t="shared" si="19"/>
        <v>0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05'!K109</f>
        <v>0</v>
      </c>
      <c r="H116" s="27">
        <f>G116+'[1]BM 04'!H116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05'!K110</f>
        <v>0</v>
      </c>
      <c r="H117" s="27">
        <f>G117+'[1]BM 04'!H117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05'!K111</f>
        <v>0</v>
      </c>
      <c r="H118" s="27">
        <f>G118+'[1]BM 04'!H118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05'!K112</f>
        <v>0</v>
      </c>
      <c r="H119" s="27">
        <f>G119+'[1]BM 04'!H119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05'!K113</f>
        <v>0</v>
      </c>
      <c r="H120" s="27">
        <f>G120+'[1]BM 04'!H120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05'!K114</f>
        <v>0</v>
      </c>
      <c r="H121" s="27">
        <f>G121+'[1]BM 04'!H121</f>
        <v>61</v>
      </c>
      <c r="I121" s="28">
        <f t="shared" si="19"/>
        <v>11224</v>
      </c>
      <c r="J121" s="28">
        <f t="shared" si="19"/>
        <v>0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05'!K115</f>
        <v>0</v>
      </c>
      <c r="H122" s="27">
        <f>G122+'[1]BM 04'!H122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05'!K116</f>
        <v>0</v>
      </c>
      <c r="H123" s="27">
        <f>G123+'[1]BM 04'!H123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05'!K117</f>
        <v>0</v>
      </c>
      <c r="H124" s="27">
        <f>G124+'[1]BM 04'!H124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05'!K118</f>
        <v>0</v>
      </c>
      <c r="H125" s="27">
        <f>G125+'[1]BM 04'!H125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05'!K119</f>
        <v>0</v>
      </c>
      <c r="H126" s="27">
        <f>G126+'[1]BM 04'!H126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05'!K120</f>
        <v>0</v>
      </c>
      <c r="H127" s="27">
        <f>G127+'[1]BM 04'!H127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05'!K121</f>
        <v>0</v>
      </c>
      <c r="H128" s="27">
        <f>G128+'[1]BM 04'!H128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05'!K122</f>
        <v>0</v>
      </c>
      <c r="H129" s="27">
        <f>G129+'[1]BM 04'!H129</f>
        <v>11</v>
      </c>
      <c r="I129" s="28">
        <f t="shared" si="20"/>
        <v>5336</v>
      </c>
      <c r="J129" s="28">
        <f t="shared" si="20"/>
        <v>0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05'!K124</f>
        <v>0</v>
      </c>
      <c r="H131" s="27">
        <f>G131+'[1]BM 04'!H131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05'!K125</f>
        <v>0</v>
      </c>
      <c r="H132" s="27">
        <f>G132+'[1]BM 04'!H132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05'!K126</f>
        <v>0</v>
      </c>
      <c r="H133" s="27">
        <f>G133+'[1]BM 04'!H133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05'!K127</f>
        <v>0</v>
      </c>
      <c r="H134" s="27">
        <f>G134+'[1]BM 04'!H134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05'!K129</f>
        <v>0</v>
      </c>
      <c r="H136" s="27">
        <f>G136+'[1]BM 04'!H136</f>
        <v>1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05'!K130</f>
        <v>0</v>
      </c>
      <c r="H137" s="27">
        <f>G137+'[1]BM 04'!H137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05'!K131</f>
        <v>0</v>
      </c>
      <c r="H138" s="27">
        <f>G138+'[1]BM 04'!H138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05'!K132</f>
        <v>0</v>
      </c>
      <c r="H139" s="27">
        <f>G139+'[1]BM 04'!H139</f>
        <v>1</v>
      </c>
      <c r="I139" s="28">
        <f t="shared" si="22"/>
        <v>165.94</v>
      </c>
      <c r="J139" s="28">
        <f t="shared" si="22"/>
        <v>0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05'!K133</f>
        <v>0</v>
      </c>
      <c r="H140" s="27">
        <f>G140+'[1]BM 04'!H140</f>
        <v>10</v>
      </c>
      <c r="I140" s="28">
        <f t="shared" si="22"/>
        <v>95.9</v>
      </c>
      <c r="J140" s="28">
        <f t="shared" si="22"/>
        <v>0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05'!K134</f>
        <v>0</v>
      </c>
      <c r="H141" s="27">
        <f>G141+'[1]BM 04'!H141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05'!K135</f>
        <v>0</v>
      </c>
      <c r="H142" s="27">
        <f>G142+'[1]BM 04'!H142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05'!K137</f>
        <v>0</v>
      </c>
      <c r="H144" s="27">
        <f>G144+'[1]BM 04'!H144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05'!K138</f>
        <v>0</v>
      </c>
      <c r="H145" s="27">
        <f>G145+'[1]BM 04'!H145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05'!K139</f>
        <v>0</v>
      </c>
      <c r="H146" s="27">
        <f>G146+'[1]BM 04'!H146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05'!K140</f>
        <v>0</v>
      </c>
      <c r="H147" s="27">
        <f>G147+'[1]BM 04'!H147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05'!K141</f>
        <v>0</v>
      </c>
      <c r="H148" s="27">
        <f>G148+'[1]BM 04'!H148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05'!K142</f>
        <v>0</v>
      </c>
      <c r="H149" s="27">
        <f>G149+'[1]BM 04'!H149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05'!K143</f>
        <v>0</v>
      </c>
      <c r="H150" s="27">
        <f>G150+'[1]BM 04'!H150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05'!K144</f>
        <v>0</v>
      </c>
      <c r="H151" s="27">
        <f>G151+'[1]BM 04'!H151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05'!K145</f>
        <v>0</v>
      </c>
      <c r="H152" s="27">
        <f>G152+'[1]BM 04'!H152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05'!K146</f>
        <v>0</v>
      </c>
      <c r="H153" s="27">
        <f>G153+'[1]BM 04'!H153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05'!K147</f>
        <v>0</v>
      </c>
      <c r="H154" s="27">
        <f>G154+'[1]BM 04'!H154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05'!K150</f>
        <v>0</v>
      </c>
      <c r="H157" s="27">
        <f>G157+'[1]BM 04'!H157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05'!K151</f>
        <v>0</v>
      </c>
      <c r="H158" s="27">
        <f>G158+'[1]BM 04'!H158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05'!K152</f>
        <v>0</v>
      </c>
      <c r="H159" s="27">
        <f>G159+'[1]BM 04'!H159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05'!K153</f>
        <v>0</v>
      </c>
      <c r="H160" s="27">
        <f>G160+'[1]BM 04'!H160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05'!K154</f>
        <v>0</v>
      </c>
      <c r="H161" s="27">
        <f>G161+'[1]BM 04'!H161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05'!K155</f>
        <v>0</v>
      </c>
      <c r="H162" s="27">
        <f>G162+'[1]BM 04'!H162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05'!K156</f>
        <v>0</v>
      </c>
      <c r="H163" s="27">
        <f>G163+'[1]BM 04'!H163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05'!K157</f>
        <v>0</v>
      </c>
      <c r="H164" s="27">
        <f>G164+'[1]BM 04'!H164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05'!K158</f>
        <v>0</v>
      </c>
      <c r="H165" s="27">
        <f>G165+'[1]BM 04'!H165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05'!K159</f>
        <v>0</v>
      </c>
      <c r="H166" s="27">
        <f>G166+'[1]BM 04'!H166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05'!K160</f>
        <v>0</v>
      </c>
      <c r="H167" s="27">
        <f>G167+'[1]BM 04'!H167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05'!K161</f>
        <v>0</v>
      </c>
      <c r="H168" s="27">
        <f>G168+'[1]BM 04'!H168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05'!K162</f>
        <v>0</v>
      </c>
      <c r="H169" s="27">
        <f>G169+'[1]BM 04'!H169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05'!K163</f>
        <v>0</v>
      </c>
      <c r="H170" s="27">
        <f>G170+'[1]BM 04'!H170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05'!K164</f>
        <v>0</v>
      </c>
      <c r="H171" s="27">
        <f>G171+'[1]BM 04'!H171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05'!K165</f>
        <v>0</v>
      </c>
      <c r="H172" s="27">
        <f>G172+'[1]BM 04'!H172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05'!K166</f>
        <v>0</v>
      </c>
      <c r="H173" s="27">
        <f>G173+'[1]BM 04'!H173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05'!K167</f>
        <v>0</v>
      </c>
      <c r="H174" s="27">
        <f>G174+'[1]BM 04'!H174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05'!K168</f>
        <v>0</v>
      </c>
      <c r="H175" s="27">
        <f>G175+'[1]BM 04'!H175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05'!K169</f>
        <v>0</v>
      </c>
      <c r="H176" s="27">
        <f>G176+'[1]BM 04'!H176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05'!K171</f>
        <v>0</v>
      </c>
      <c r="H178" s="27">
        <f>G178+'[1]BM 04'!H178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05'!K172</f>
        <v>0</v>
      </c>
      <c r="H179" s="27">
        <f>G179+'[1]BM 04'!H179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05'!K173</f>
        <v>0</v>
      </c>
      <c r="H180" s="27">
        <f>G180+'[1]BM 04'!H180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05'!K174</f>
        <v>0</v>
      </c>
      <c r="H181" s="27">
        <f>G181+'[1]BM 04'!H181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05'!K175</f>
        <v>0</v>
      </c>
      <c r="H182" s="27">
        <f>G182+'[1]BM 04'!H182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05'!K176</f>
        <v>0</v>
      </c>
      <c r="H183" s="27">
        <f>G183+'[1]BM 04'!H183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05'!K177</f>
        <v>0</v>
      </c>
      <c r="H184" s="27">
        <f>G184+'[1]BM 04'!H184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05'!K178</f>
        <v>0</v>
      </c>
      <c r="H185" s="27">
        <f>G185+'[1]BM 04'!H185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05'!K179</f>
        <v>0</v>
      </c>
      <c r="H186" s="27">
        <f>G186+'[1]BM 04'!H186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05'!K180</f>
        <v>0</v>
      </c>
      <c r="H187" s="27">
        <f>G187+'[1]BM 04'!H187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05'!K181</f>
        <v>0</v>
      </c>
      <c r="H188" s="27">
        <f>G188+'[1]BM 04'!H188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05'!K182</f>
        <v>0</v>
      </c>
      <c r="H189" s="27">
        <f>G189+'[1]BM 04'!H189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05'!K183</f>
        <v>0</v>
      </c>
      <c r="H190" s="27">
        <f>G190+'[1]BM 04'!H190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05'!K184</f>
        <v>0</v>
      </c>
      <c r="H191" s="27">
        <f>G191+'[1]BM 04'!H191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05'!K186</f>
        <v>0</v>
      </c>
      <c r="H193" s="27">
        <f>G193+'[1]BM 04'!H193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05'!K187</f>
        <v>0</v>
      </c>
      <c r="H194" s="27">
        <f>G194+'[1]BM 04'!H194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05'!K188</f>
        <v>0</v>
      </c>
      <c r="H195" s="27">
        <f>G195+'[1]BM 04'!H195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05'!K189</f>
        <v>0</v>
      </c>
      <c r="H196" s="27">
        <f>G196+'[1]BM 04'!H196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05'!K190</f>
        <v>0</v>
      </c>
      <c r="H197" s="27">
        <f>G197+'[1]BM 04'!H197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05'!K191</f>
        <v>0</v>
      </c>
      <c r="H198" s="27">
        <f>G198+'[1]BM 04'!H198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05'!K192</f>
        <v>0</v>
      </c>
      <c r="H199" s="27">
        <f>G199+'[1]BM 04'!H199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05'!K193</f>
        <v>0</v>
      </c>
      <c r="H200" s="27">
        <f>G200+'[1]BM 04'!H200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05'!K195</f>
        <v>0</v>
      </c>
      <c r="H202" s="27">
        <f>G202+'[1]BM 04'!H202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05'!K196</f>
        <v>0</v>
      </c>
      <c r="H203" s="27">
        <f>G203+'[1]BM 04'!H203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05'!K197</f>
        <v>0</v>
      </c>
      <c r="H204" s="27">
        <f>G204+'[1]BM 04'!H204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05'!K198</f>
        <v>0</v>
      </c>
      <c r="H205" s="27">
        <f>G205+'[1]BM 04'!H205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05'!K200</f>
        <v>0</v>
      </c>
      <c r="H207" s="27">
        <f>G207+'[1]BM 04'!H207</f>
        <v>17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05'!K201</f>
        <v>0</v>
      </c>
      <c r="H208" s="27">
        <f>G208+'[1]BM 04'!H208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05'!K202</f>
        <v>0</v>
      </c>
      <c r="H209" s="27">
        <f>G209+'[1]BM 04'!H209</f>
        <v>152.5</v>
      </c>
      <c r="I209" s="28">
        <f t="shared" si="29"/>
        <v>1579.8999999999999</v>
      </c>
      <c r="J209" s="28">
        <f t="shared" si="29"/>
        <v>0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05'!K203</f>
        <v>0</v>
      </c>
      <c r="H210" s="27">
        <f>G210+'[1]BM 04'!H210</f>
        <v>1</v>
      </c>
      <c r="I210" s="28">
        <f t="shared" si="29"/>
        <v>7371.21</v>
      </c>
      <c r="J210" s="28">
        <f t="shared" si="29"/>
        <v>0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05'!K204</f>
        <v>0</v>
      </c>
      <c r="H211" s="27">
        <f>G211+'[1]BM 04'!H211</f>
        <v>1</v>
      </c>
      <c r="I211" s="28">
        <f t="shared" si="29"/>
        <v>5894.83</v>
      </c>
      <c r="J211" s="28">
        <f t="shared" si="29"/>
        <v>0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05'!K206</f>
        <v>0</v>
      </c>
      <c r="H213" s="27">
        <f>G213+'[1]BM 04'!H213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05'!K207</f>
        <v>0</v>
      </c>
      <c r="H214" s="27">
        <f>G214+'[1]BM 04'!H214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05'!K208</f>
        <v>0</v>
      </c>
      <c r="H215" s="27">
        <f>G215+'[1]BM 04'!H215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05'!K210</f>
        <v>0</v>
      </c>
      <c r="H217" s="27">
        <f>G217+'[1]BM 04'!H217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05'!K211</f>
        <v>0</v>
      </c>
      <c r="H218" s="27">
        <f>G218+'[1]BM 04'!H218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05'!K212</f>
        <v>0</v>
      </c>
      <c r="H219" s="27">
        <f>G219+'[1]BM 04'!H219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05'!K213</f>
        <v>0</v>
      </c>
      <c r="H220" s="27">
        <f>G220+'[1]BM 04'!H220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05'!K214</f>
        <v>0</v>
      </c>
      <c r="H221" s="27">
        <f>G221+'[1]BM 04'!H221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05'!K215</f>
        <v>0</v>
      </c>
      <c r="H222" s="27">
        <f>G222+'[1]BM 04'!H222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05'!K217</f>
        <v>0</v>
      </c>
      <c r="H224" s="27">
        <f>G224+'[1]BM 04'!H224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05'!K218</f>
        <v>0</v>
      </c>
      <c r="H225" s="27">
        <f>G225+'[1]BM 04'!H225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05'!K219</f>
        <v>0</v>
      </c>
      <c r="H226" s="27">
        <f>G226+'[1]BM 04'!H226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05'!K220</f>
        <v>0</v>
      </c>
      <c r="H227" s="27">
        <f>G227+'[1]BM 04'!H227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05'!K221</f>
        <v>0</v>
      </c>
      <c r="H228" s="27">
        <f>G228+'[1]BM 04'!H228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36">J230+J235+J238</f>
        <v>94473.057872149991</v>
      </c>
      <c r="K229" s="63">
        <f t="shared" si="36"/>
        <v>94473.057872149991</v>
      </c>
      <c r="L229" s="4"/>
    </row>
    <row r="230" spans="2:12" s="5" customFormat="1" ht="15">
      <c r="B230" s="127" t="s">
        <v>529</v>
      </c>
      <c r="C230" s="44" t="s">
        <v>530</v>
      </c>
      <c r="D230" s="45"/>
      <c r="E230" s="45"/>
      <c r="F230" s="45"/>
      <c r="G230" s="45"/>
      <c r="H230" s="45"/>
      <c r="I230" s="128">
        <f>SUM(I231:I234)</f>
        <v>53075.522384000004</v>
      </c>
      <c r="J230" s="128">
        <f t="shared" ref="J230:K230" si="37">SUM(J231:J234)</f>
        <v>52882.428000000007</v>
      </c>
      <c r="K230" s="128">
        <f t="shared" si="37"/>
        <v>52882.428000000007</v>
      </c>
      <c r="L230" s="4"/>
    </row>
    <row r="231" spans="2:12" s="5" customFormat="1" ht="36">
      <c r="B231" s="127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'[1]Memória 05'!K224</f>
        <v>190.2</v>
      </c>
      <c r="H231" s="27">
        <f>G231</f>
        <v>190.2</v>
      </c>
      <c r="I231" s="28">
        <f t="shared" ref="I231:K241" si="38">$E231*F231</f>
        <v>42801.261200000001</v>
      </c>
      <c r="J231" s="28">
        <f t="shared" si="38"/>
        <v>42608.603999999999</v>
      </c>
      <c r="K231" s="28">
        <f t="shared" si="38"/>
        <v>42608.603999999999</v>
      </c>
      <c r="L231" s="4"/>
    </row>
    <row r="232" spans="2:12" s="5" customFormat="1" ht="48">
      <c r="B232" s="127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'[1]Memória 05'!K225</f>
        <v>75.2</v>
      </c>
      <c r="H232" s="27">
        <f t="shared" ref="H232:H241" si="39">G232</f>
        <v>75.2</v>
      </c>
      <c r="I232" s="28">
        <f t="shared" si="38"/>
        <v>8224.973984000002</v>
      </c>
      <c r="J232" s="28">
        <f t="shared" si="38"/>
        <v>8224.6239999999998</v>
      </c>
      <c r="K232" s="28">
        <f t="shared" si="38"/>
        <v>8224.6239999999998</v>
      </c>
      <c r="L232" s="4"/>
    </row>
    <row r="233" spans="2:12" s="5" customFormat="1" ht="24">
      <c r="B233" s="127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05'!K226</f>
        <v>75.2</v>
      </c>
      <c r="H233" s="27">
        <f t="shared" si="39"/>
        <v>75.2</v>
      </c>
      <c r="I233" s="28">
        <f t="shared" si="38"/>
        <v>339.16643200000004</v>
      </c>
      <c r="J233" s="28">
        <f t="shared" si="38"/>
        <v>339.15199999999999</v>
      </c>
      <c r="K233" s="28">
        <f t="shared" si="38"/>
        <v>339.15199999999999</v>
      </c>
      <c r="L233" s="4"/>
    </row>
    <row r="234" spans="2:12" s="5" customFormat="1" ht="24">
      <c r="B234" s="127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05'!K227</f>
        <v>75.2</v>
      </c>
      <c r="H234" s="27">
        <f t="shared" si="39"/>
        <v>75.2</v>
      </c>
      <c r="I234" s="28">
        <f t="shared" si="38"/>
        <v>1710.120768</v>
      </c>
      <c r="J234" s="28">
        <f t="shared" si="38"/>
        <v>1710.048</v>
      </c>
      <c r="K234" s="28">
        <f t="shared" si="38"/>
        <v>1710.048</v>
      </c>
      <c r="L234" s="4"/>
    </row>
    <row r="235" spans="2:12" s="5" customFormat="1" ht="15">
      <c r="B235" s="127" t="s">
        <v>537</v>
      </c>
      <c r="C235" s="44" t="s">
        <v>538</v>
      </c>
      <c r="D235" s="44"/>
      <c r="E235" s="44"/>
      <c r="F235" s="44"/>
      <c r="G235" s="44"/>
      <c r="H235" s="44"/>
      <c r="I235" s="128">
        <f>SUM(I236:I237)</f>
        <v>34097.615029399996</v>
      </c>
      <c r="J235" s="128">
        <f t="shared" ref="J235:K235" si="40">SUM(J236:J237)</f>
        <v>34097.615029399996</v>
      </c>
      <c r="K235" s="128">
        <f t="shared" si="40"/>
        <v>34097.615029399996</v>
      </c>
      <c r="L235" s="4"/>
    </row>
    <row r="236" spans="2:12" s="5" customFormat="1" ht="48">
      <c r="B236" s="127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'[1]Memória 05'!K229</f>
        <v>69.099999999999994</v>
      </c>
      <c r="H236" s="27">
        <f t="shared" si="39"/>
        <v>69.099999999999994</v>
      </c>
      <c r="I236" s="28">
        <f t="shared" si="38"/>
        <v>7557.4669999999996</v>
      </c>
      <c r="J236" s="28">
        <f t="shared" si="38"/>
        <v>7557.4669999999996</v>
      </c>
      <c r="K236" s="28">
        <f t="shared" si="38"/>
        <v>7557.4669999999996</v>
      </c>
      <c r="L236" s="4"/>
    </row>
    <row r="237" spans="2:12" s="5" customFormat="1" ht="36">
      <c r="B237" s="127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'[1]Memória 05'!K230</f>
        <v>1148.8599999999999</v>
      </c>
      <c r="H237" s="27">
        <f t="shared" si="39"/>
        <v>1148.8599999999999</v>
      </c>
      <c r="I237" s="28">
        <f t="shared" si="38"/>
        <v>26540.148029399996</v>
      </c>
      <c r="J237" s="28">
        <f t="shared" si="38"/>
        <v>26540.148029399996</v>
      </c>
      <c r="K237" s="28">
        <f t="shared" si="38"/>
        <v>26540.148029399996</v>
      </c>
      <c r="L237" s="4"/>
    </row>
    <row r="238" spans="2:12" s="5" customFormat="1" ht="15">
      <c r="B238" s="127" t="s">
        <v>542</v>
      </c>
      <c r="C238" s="44" t="s">
        <v>543</v>
      </c>
      <c r="D238" s="44"/>
      <c r="E238" s="44"/>
      <c r="F238" s="44"/>
      <c r="G238" s="44"/>
      <c r="H238" s="44"/>
      <c r="I238" s="128">
        <f>SUM(I239:I241)</f>
        <v>22829.057343450004</v>
      </c>
      <c r="J238" s="128">
        <f t="shared" ref="J238:K238" si="41">SUM(J239:J241)</f>
        <v>7493.0148427499998</v>
      </c>
      <c r="K238" s="128">
        <f t="shared" si="41"/>
        <v>7493.0148427499998</v>
      </c>
      <c r="L238" s="4"/>
    </row>
    <row r="239" spans="2:12" s="5" customFormat="1" ht="24">
      <c r="B239" s="127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'[1]Memória 05'!K232</f>
        <v>0</v>
      </c>
      <c r="H239" s="27">
        <f t="shared" si="39"/>
        <v>0</v>
      </c>
      <c r="I239" s="28">
        <f t="shared" si="38"/>
        <v>10779.679816200001</v>
      </c>
      <c r="J239" s="28">
        <f t="shared" si="38"/>
        <v>0</v>
      </c>
      <c r="K239" s="28">
        <f t="shared" si="38"/>
        <v>0</v>
      </c>
      <c r="L239" s="4"/>
    </row>
    <row r="240" spans="2:12" s="5" customFormat="1" ht="14.25">
      <c r="B240" s="127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'[1]Memória 05'!K233</f>
        <v>245.67</v>
      </c>
      <c r="H240" s="27">
        <f t="shared" si="39"/>
        <v>245.67</v>
      </c>
      <c r="I240" s="28">
        <f t="shared" si="38"/>
        <v>8720.9579272499996</v>
      </c>
      <c r="J240" s="28">
        <f t="shared" si="38"/>
        <v>7493.0148427499998</v>
      </c>
      <c r="K240" s="28">
        <f t="shared" si="38"/>
        <v>7493.0148427499998</v>
      </c>
      <c r="L240" s="4"/>
    </row>
    <row r="241" spans="2:12" s="5" customFormat="1" ht="24.75" thickBot="1">
      <c r="B241" s="127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'[1]Memória 05'!K234</f>
        <v>0</v>
      </c>
      <c r="H241" s="27">
        <f t="shared" si="39"/>
        <v>0</v>
      </c>
      <c r="I241" s="28">
        <f t="shared" si="38"/>
        <v>3328.4196000000002</v>
      </c>
      <c r="J241" s="28">
        <f t="shared" si="38"/>
        <v>0</v>
      </c>
      <c r="K241" s="28">
        <f t="shared" si="38"/>
        <v>0</v>
      </c>
      <c r="L241" s="4"/>
    </row>
    <row r="242" spans="2:12" s="5" customFormat="1" ht="15">
      <c r="B242" s="109" t="s">
        <v>439</v>
      </c>
      <c r="C242" s="110"/>
      <c r="D242" s="110"/>
      <c r="E242" s="110"/>
      <c r="F242" s="110"/>
      <c r="G242" s="110"/>
      <c r="H242" s="111"/>
      <c r="I242" s="66">
        <f>SUM(I223+I216+I212+I155+I105+I86+I56+I52+I48+I32+I25+I20+I11+I229)</f>
        <v>666862.72865684994</v>
      </c>
      <c r="J242" s="66">
        <f t="shared" ref="J242:K242" si="42">SUM(J223+J216+J212+J155+J105+J86+J56+J52+J48+J32+J25+J20+J11+J229)</f>
        <v>94473.057872149991</v>
      </c>
      <c r="K242" s="66">
        <f t="shared" si="42"/>
        <v>361951.95017214998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29" t="s">
        <v>550</v>
      </c>
      <c r="C246" s="129"/>
      <c r="D246" s="129"/>
      <c r="E246" s="129"/>
      <c r="F246" s="129"/>
      <c r="G246" s="129"/>
      <c r="H246" s="129"/>
      <c r="I246" s="129"/>
      <c r="J246" s="129"/>
      <c r="K246" s="129"/>
    </row>
    <row r="247" spans="2:12"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</row>
    <row r="248" spans="2:12"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7" priority="3">
      <formula>LEN($B11)=1</formula>
    </cfRule>
  </conditionalFormatting>
  <conditionalFormatting sqref="B85:K241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14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'Memória 01'!Area_de_impressao</vt:lpstr>
      <vt:lpstr>'Memória 02'!Area_de_impressao</vt:lpstr>
      <vt:lpstr>'Memória 03'!Area_de_impressao</vt:lpstr>
      <vt:lpstr>'Memória 05'!Area_de_impressao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2025-02-20T17:40:26Z</dcterms:modified>
</cp:coreProperties>
</file>