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calcChain.xml><?xml version="1.0" encoding="utf-8"?>
<calcChain xmlns="http://schemas.openxmlformats.org/spreadsheetml/2006/main">
  <c r="I267" i="1"/>
  <c r="I268"/>
  <c r="I265" s="1"/>
  <c r="I266"/>
  <c r="I261"/>
  <c r="I263"/>
  <c r="I264"/>
  <c r="I262"/>
  <c r="I250"/>
  <c r="I251"/>
  <c r="I252"/>
  <c r="I253"/>
  <c r="I254"/>
  <c r="I255"/>
  <c r="I256"/>
  <c r="I257"/>
  <c r="I258"/>
  <c r="I259"/>
  <c r="I260"/>
  <c r="I249"/>
  <c r="I241"/>
  <c r="I243"/>
  <c r="I244"/>
  <c r="I245"/>
  <c r="I246"/>
  <c r="I247"/>
  <c r="I240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21"/>
  <c r="I220" s="1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168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80"/>
  <c r="I81"/>
  <c r="I82"/>
  <c r="I83"/>
  <c r="I84"/>
  <c r="I85"/>
  <c r="I86"/>
  <c r="I87"/>
  <c r="I88"/>
  <c r="I90"/>
  <c r="I91"/>
  <c r="I92"/>
  <c r="I93"/>
  <c r="I94"/>
  <c r="I95"/>
  <c r="I79"/>
  <c r="I77" s="1"/>
  <c r="I74"/>
  <c r="I75"/>
  <c r="I76"/>
  <c r="I73"/>
  <c r="I72" s="1"/>
  <c r="I62"/>
  <c r="I63"/>
  <c r="I64"/>
  <c r="I65"/>
  <c r="I66"/>
  <c r="I67"/>
  <c r="I68"/>
  <c r="I69"/>
  <c r="I70"/>
  <c r="I71"/>
  <c r="I61"/>
  <c r="I54"/>
  <c r="I55"/>
  <c r="I56"/>
  <c r="I57"/>
  <c r="I58"/>
  <c r="I59"/>
  <c r="I53"/>
  <c r="I52" s="1"/>
  <c r="I41"/>
  <c r="I42"/>
  <c r="I43"/>
  <c r="I44"/>
  <c r="I45"/>
  <c r="I46"/>
  <c r="I47"/>
  <c r="I48"/>
  <c r="I49"/>
  <c r="I50"/>
  <c r="I51"/>
  <c r="I40"/>
  <c r="I39" s="1"/>
  <c r="I24"/>
  <c r="I25"/>
  <c r="I26"/>
  <c r="I27"/>
  <c r="I28"/>
  <c r="I29"/>
  <c r="I30"/>
  <c r="I31"/>
  <c r="I32"/>
  <c r="I33"/>
  <c r="I34"/>
  <c r="I35"/>
  <c r="I36"/>
  <c r="I37"/>
  <c r="I38"/>
  <c r="I23"/>
  <c r="I22" s="1"/>
  <c r="I15"/>
  <c r="I16"/>
  <c r="I17"/>
  <c r="I18"/>
  <c r="I19"/>
  <c r="I20"/>
  <c r="I21"/>
  <c r="I14"/>
  <c r="I13" s="1"/>
  <c r="F15"/>
  <c r="J15" s="1"/>
  <c r="F16"/>
  <c r="J16" s="1"/>
  <c r="F17"/>
  <c r="J17" s="1"/>
  <c r="F18"/>
  <c r="J18" s="1"/>
  <c r="F19"/>
  <c r="J19" s="1"/>
  <c r="F20"/>
  <c r="J20" s="1"/>
  <c r="F21"/>
  <c r="J21" s="1"/>
  <c r="F23"/>
  <c r="J23" s="1"/>
  <c r="F24"/>
  <c r="J24" s="1"/>
  <c r="F25"/>
  <c r="J25" s="1"/>
  <c r="F26"/>
  <c r="J26" s="1"/>
  <c r="F27"/>
  <c r="J27" s="1"/>
  <c r="F28"/>
  <c r="J28" s="1"/>
  <c r="F29"/>
  <c r="J29" s="1"/>
  <c r="F30"/>
  <c r="J30" s="1"/>
  <c r="F31"/>
  <c r="J31" s="1"/>
  <c r="F32"/>
  <c r="J32" s="1"/>
  <c r="F33"/>
  <c r="J33" s="1"/>
  <c r="F34"/>
  <c r="J34" s="1"/>
  <c r="F35"/>
  <c r="J35" s="1"/>
  <c r="F36"/>
  <c r="J36" s="1"/>
  <c r="F37"/>
  <c r="J37" s="1"/>
  <c r="F38"/>
  <c r="J38" s="1"/>
  <c r="F40"/>
  <c r="J40" s="1"/>
  <c r="F41"/>
  <c r="J41" s="1"/>
  <c r="F42"/>
  <c r="J42" s="1"/>
  <c r="F43"/>
  <c r="J43" s="1"/>
  <c r="F44"/>
  <c r="J44" s="1"/>
  <c r="F45"/>
  <c r="J45" s="1"/>
  <c r="F46"/>
  <c r="J46" s="1"/>
  <c r="F47"/>
  <c r="J47" s="1"/>
  <c r="F48"/>
  <c r="J48" s="1"/>
  <c r="F49"/>
  <c r="J49" s="1"/>
  <c r="F50"/>
  <c r="J50" s="1"/>
  <c r="F51"/>
  <c r="J51" s="1"/>
  <c r="F53"/>
  <c r="J53" s="1"/>
  <c r="F54"/>
  <c r="J54" s="1"/>
  <c r="F55"/>
  <c r="J55" s="1"/>
  <c r="F56"/>
  <c r="J56" s="1"/>
  <c r="F57"/>
  <c r="J57" s="1"/>
  <c r="F58"/>
  <c r="J58" s="1"/>
  <c r="F59"/>
  <c r="J59" s="1"/>
  <c r="F61"/>
  <c r="J61" s="1"/>
  <c r="F62"/>
  <c r="J62" s="1"/>
  <c r="F63"/>
  <c r="J63" s="1"/>
  <c r="F64"/>
  <c r="J64" s="1"/>
  <c r="F65"/>
  <c r="J65" s="1"/>
  <c r="F66"/>
  <c r="J66" s="1"/>
  <c r="F67"/>
  <c r="J67" s="1"/>
  <c r="F68"/>
  <c r="J68" s="1"/>
  <c r="F69"/>
  <c r="J69" s="1"/>
  <c r="F70"/>
  <c r="J70" s="1"/>
  <c r="F71"/>
  <c r="J71" s="1"/>
  <c r="F73"/>
  <c r="J73" s="1"/>
  <c r="F74"/>
  <c r="J74" s="1"/>
  <c r="F75"/>
  <c r="J75" s="1"/>
  <c r="F76"/>
  <c r="J76" s="1"/>
  <c r="F79"/>
  <c r="J79" s="1"/>
  <c r="F80"/>
  <c r="J80" s="1"/>
  <c r="F81"/>
  <c r="J81" s="1"/>
  <c r="F82"/>
  <c r="J82" s="1"/>
  <c r="F83"/>
  <c r="J83" s="1"/>
  <c r="F84"/>
  <c r="J84" s="1"/>
  <c r="F85"/>
  <c r="J85" s="1"/>
  <c r="F86"/>
  <c r="J86" s="1"/>
  <c r="F87"/>
  <c r="J87" s="1"/>
  <c r="F88"/>
  <c r="J88" s="1"/>
  <c r="F90"/>
  <c r="J90" s="1"/>
  <c r="F91"/>
  <c r="J91" s="1"/>
  <c r="F92"/>
  <c r="J92" s="1"/>
  <c r="F93"/>
  <c r="J93" s="1"/>
  <c r="F94"/>
  <c r="J94" s="1"/>
  <c r="F95"/>
  <c r="J95" s="1"/>
  <c r="F98"/>
  <c r="J98" s="1"/>
  <c r="F99"/>
  <c r="J99" s="1"/>
  <c r="F100"/>
  <c r="J100" s="1"/>
  <c r="F101"/>
  <c r="J101" s="1"/>
  <c r="F102"/>
  <c r="J102" s="1"/>
  <c r="F103"/>
  <c r="J103" s="1"/>
  <c r="F104"/>
  <c r="J104" s="1"/>
  <c r="F105"/>
  <c r="J105" s="1"/>
  <c r="F106"/>
  <c r="J106" s="1"/>
  <c r="F107"/>
  <c r="J107" s="1"/>
  <c r="F108"/>
  <c r="J108" s="1"/>
  <c r="F109"/>
  <c r="J109" s="1"/>
  <c r="F110"/>
  <c r="J110" s="1"/>
  <c r="F111"/>
  <c r="J111" s="1"/>
  <c r="F112"/>
  <c r="J112" s="1"/>
  <c r="F113"/>
  <c r="J113" s="1"/>
  <c r="F114"/>
  <c r="J114" s="1"/>
  <c r="F115"/>
  <c r="J115" s="1"/>
  <c r="F116"/>
  <c r="J116" s="1"/>
  <c r="F117"/>
  <c r="J117" s="1"/>
  <c r="F118"/>
  <c r="J118" s="1"/>
  <c r="F119"/>
  <c r="J119" s="1"/>
  <c r="F120"/>
  <c r="J120" s="1"/>
  <c r="F121"/>
  <c r="J121" s="1"/>
  <c r="F122"/>
  <c r="J122" s="1"/>
  <c r="F123"/>
  <c r="J123" s="1"/>
  <c r="F124"/>
  <c r="J124" s="1"/>
  <c r="F125"/>
  <c r="J125" s="1"/>
  <c r="F126"/>
  <c r="J126" s="1"/>
  <c r="F127"/>
  <c r="J127" s="1"/>
  <c r="F128"/>
  <c r="J128" s="1"/>
  <c r="F129"/>
  <c r="J129" s="1"/>
  <c r="F130"/>
  <c r="J130" s="1"/>
  <c r="F131"/>
  <c r="J131" s="1"/>
  <c r="F132"/>
  <c r="J132" s="1"/>
  <c r="F133"/>
  <c r="J133" s="1"/>
  <c r="F134"/>
  <c r="J134" s="1"/>
  <c r="F135"/>
  <c r="J135" s="1"/>
  <c r="F136"/>
  <c r="J136" s="1"/>
  <c r="F137"/>
  <c r="J137" s="1"/>
  <c r="F138"/>
  <c r="J138" s="1"/>
  <c r="F139"/>
  <c r="J139" s="1"/>
  <c r="F140"/>
  <c r="J140" s="1"/>
  <c r="F141"/>
  <c r="J141" s="1"/>
  <c r="F142"/>
  <c r="J142" s="1"/>
  <c r="F143"/>
  <c r="J143" s="1"/>
  <c r="F144"/>
  <c r="J144" s="1"/>
  <c r="F145"/>
  <c r="J145" s="1"/>
  <c r="F146"/>
  <c r="J146" s="1"/>
  <c r="F147"/>
  <c r="J147" s="1"/>
  <c r="F148"/>
  <c r="J148" s="1"/>
  <c r="F149"/>
  <c r="J149" s="1"/>
  <c r="F150"/>
  <c r="J150" s="1"/>
  <c r="F151"/>
  <c r="J151" s="1"/>
  <c r="F152"/>
  <c r="J152" s="1"/>
  <c r="F153"/>
  <c r="J153" s="1"/>
  <c r="F154"/>
  <c r="J154" s="1"/>
  <c r="F155"/>
  <c r="J155" s="1"/>
  <c r="F156"/>
  <c r="J156" s="1"/>
  <c r="F157"/>
  <c r="J157" s="1"/>
  <c r="F158"/>
  <c r="J158" s="1"/>
  <c r="F159"/>
  <c r="J159" s="1"/>
  <c r="F160"/>
  <c r="J160" s="1"/>
  <c r="F161"/>
  <c r="J161" s="1"/>
  <c r="F162"/>
  <c r="J162" s="1"/>
  <c r="F163"/>
  <c r="J163" s="1"/>
  <c r="F164"/>
  <c r="J164" s="1"/>
  <c r="F165"/>
  <c r="J165" s="1"/>
  <c r="F166"/>
  <c r="J166" s="1"/>
  <c r="F168"/>
  <c r="J168" s="1"/>
  <c r="F169"/>
  <c r="J169" s="1"/>
  <c r="F170"/>
  <c r="J170" s="1"/>
  <c r="F171"/>
  <c r="J171" s="1"/>
  <c r="F172"/>
  <c r="J172" s="1"/>
  <c r="F173"/>
  <c r="J173" s="1"/>
  <c r="F174"/>
  <c r="J174" s="1"/>
  <c r="F175"/>
  <c r="J175" s="1"/>
  <c r="F176"/>
  <c r="J176" s="1"/>
  <c r="F177"/>
  <c r="J177" s="1"/>
  <c r="F178"/>
  <c r="J178" s="1"/>
  <c r="F179"/>
  <c r="J179" s="1"/>
  <c r="F180"/>
  <c r="J180" s="1"/>
  <c r="F181"/>
  <c r="J181" s="1"/>
  <c r="F182"/>
  <c r="J182" s="1"/>
  <c r="F183"/>
  <c r="J183" s="1"/>
  <c r="F184"/>
  <c r="J184" s="1"/>
  <c r="F185"/>
  <c r="J185" s="1"/>
  <c r="F186"/>
  <c r="J186" s="1"/>
  <c r="F187"/>
  <c r="J187" s="1"/>
  <c r="F188"/>
  <c r="J188" s="1"/>
  <c r="F189"/>
  <c r="J189" s="1"/>
  <c r="F190"/>
  <c r="J190" s="1"/>
  <c r="F191"/>
  <c r="J191" s="1"/>
  <c r="F192"/>
  <c r="J192" s="1"/>
  <c r="F193"/>
  <c r="J193" s="1"/>
  <c r="F194"/>
  <c r="J194" s="1"/>
  <c r="F195"/>
  <c r="J195" s="1"/>
  <c r="F196"/>
  <c r="J196" s="1"/>
  <c r="F197"/>
  <c r="J197" s="1"/>
  <c r="F198"/>
  <c r="J198" s="1"/>
  <c r="F199"/>
  <c r="J199" s="1"/>
  <c r="F200"/>
  <c r="J200" s="1"/>
  <c r="F201"/>
  <c r="J201" s="1"/>
  <c r="F203"/>
  <c r="J203" s="1"/>
  <c r="F204"/>
  <c r="J204" s="1"/>
  <c r="F205"/>
  <c r="J205" s="1"/>
  <c r="F206"/>
  <c r="J206" s="1"/>
  <c r="F207"/>
  <c r="J207" s="1"/>
  <c r="F208"/>
  <c r="J208" s="1"/>
  <c r="F209"/>
  <c r="J209" s="1"/>
  <c r="F210"/>
  <c r="J210" s="1"/>
  <c r="F211"/>
  <c r="J211" s="1"/>
  <c r="F212"/>
  <c r="J212" s="1"/>
  <c r="F213"/>
  <c r="J213" s="1"/>
  <c r="F214"/>
  <c r="J214" s="1"/>
  <c r="F215"/>
  <c r="J215" s="1"/>
  <c r="F216"/>
  <c r="J216" s="1"/>
  <c r="F217"/>
  <c r="J217" s="1"/>
  <c r="F218"/>
  <c r="J218" s="1"/>
  <c r="F219"/>
  <c r="J219" s="1"/>
  <c r="F221"/>
  <c r="J221" s="1"/>
  <c r="F222"/>
  <c r="J222" s="1"/>
  <c r="F223"/>
  <c r="J223" s="1"/>
  <c r="F224"/>
  <c r="J224" s="1"/>
  <c r="F225"/>
  <c r="J225" s="1"/>
  <c r="F226"/>
  <c r="J226" s="1"/>
  <c r="F227"/>
  <c r="J227" s="1"/>
  <c r="F228"/>
  <c r="J228" s="1"/>
  <c r="F229"/>
  <c r="J229" s="1"/>
  <c r="F230"/>
  <c r="J230" s="1"/>
  <c r="F231"/>
  <c r="J231" s="1"/>
  <c r="F232"/>
  <c r="J232" s="1"/>
  <c r="F233"/>
  <c r="J233" s="1"/>
  <c r="F234"/>
  <c r="J234" s="1"/>
  <c r="F235"/>
  <c r="J235" s="1"/>
  <c r="F236"/>
  <c r="J236" s="1"/>
  <c r="F237"/>
  <c r="J237" s="1"/>
  <c r="F238"/>
  <c r="J238" s="1"/>
  <c r="F240"/>
  <c r="J240" s="1"/>
  <c r="F241"/>
  <c r="J241" s="1"/>
  <c r="F242"/>
  <c r="F243"/>
  <c r="J243" s="1"/>
  <c r="F244"/>
  <c r="J244" s="1"/>
  <c r="F245"/>
  <c r="J245" s="1"/>
  <c r="F246"/>
  <c r="J246" s="1"/>
  <c r="F247"/>
  <c r="F249"/>
  <c r="J249" s="1"/>
  <c r="F250"/>
  <c r="J250" s="1"/>
  <c r="F251"/>
  <c r="J251" s="1"/>
  <c r="F252"/>
  <c r="J252" s="1"/>
  <c r="F253"/>
  <c r="J253" s="1"/>
  <c r="F254"/>
  <c r="J254" s="1"/>
  <c r="F255"/>
  <c r="J255" s="1"/>
  <c r="F256"/>
  <c r="J256" s="1"/>
  <c r="F257"/>
  <c r="J257" s="1"/>
  <c r="F258"/>
  <c r="J258" s="1"/>
  <c r="F259"/>
  <c r="J259" s="1"/>
  <c r="F260"/>
  <c r="J260" s="1"/>
  <c r="F262"/>
  <c r="J262" s="1"/>
  <c r="J261" s="1"/>
  <c r="F263"/>
  <c r="J263" s="1"/>
  <c r="F264"/>
  <c r="J264" s="1"/>
  <c r="F266"/>
  <c r="J266" s="1"/>
  <c r="F267"/>
  <c r="J267" s="1"/>
  <c r="F268"/>
  <c r="J268" s="1"/>
  <c r="F14"/>
  <c r="J14" s="1"/>
  <c r="J13" s="1"/>
  <c r="I97" l="1"/>
  <c r="I60"/>
  <c r="I167"/>
  <c r="I248"/>
  <c r="J220"/>
  <c r="J77"/>
  <c r="J72"/>
  <c r="J265"/>
  <c r="J167"/>
  <c r="J60"/>
  <c r="J248"/>
  <c r="J52"/>
  <c r="J39"/>
  <c r="J22"/>
  <c r="I270"/>
  <c r="J97"/>
  <c r="J270" l="1"/>
  <c r="H8" s="1"/>
</calcChain>
</file>

<file path=xl/sharedStrings.xml><?xml version="1.0" encoding="utf-8"?>
<sst xmlns="http://schemas.openxmlformats.org/spreadsheetml/2006/main" count="1025" uniqueCount="556">
  <si>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</si>
  <si>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r>
      <rPr>
        <sz val="9"/>
        <rFont val="Arial MT"/>
        <family val="2"/>
      </rPr>
      <t>SEINFRA-CE V.026.1</t>
    </r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</si>
  <si>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</si>
  <si>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</si>
  <si>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</si>
  <si>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</si>
  <si>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r>
      <rPr>
        <b/>
        <sz val="9"/>
        <rFont val="Arial"/>
        <family val="2"/>
      </rPr>
      <t xml:space="preserve">P. Unit. s/
</t>
    </r>
    <r>
      <rPr>
        <b/>
        <sz val="9"/>
        <rFont val="Arial"/>
        <family val="2"/>
      </rPr>
      <t>BDI</t>
    </r>
  </si>
  <si>
    <r>
      <rPr>
        <b/>
        <sz val="9"/>
        <rFont val="Arial"/>
        <family val="2"/>
      </rPr>
      <t xml:space="preserve">P. Unit. c/
</t>
    </r>
    <r>
      <rPr>
        <b/>
        <sz val="9"/>
        <rFont val="Arial"/>
        <family val="2"/>
      </rPr>
      <t>BDI</t>
    </r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</si>
  <si>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</si>
  <si>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</si>
  <si>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</si>
  <si>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</si>
  <si>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</si>
  <si>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</si>
  <si>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</si>
  <si>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</si>
  <si>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</si>
  <si>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</si>
  <si>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</si>
  <si>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</si>
  <si>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</si>
  <si>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</si>
  <si>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</si>
  <si>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</si>
  <si>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</si>
  <si>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</si>
  <si>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</si>
  <si>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</si>
  <si>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</si>
  <si>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</si>
  <si>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</si>
  <si>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</si>
  <si>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</si>
  <si>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</si>
  <si>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</si>
  <si>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</si>
  <si>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</si>
  <si>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</si>
  <si>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</si>
  <si>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</si>
  <si>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</si>
  <si>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</si>
  <si>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</si>
  <si>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</si>
  <si>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</si>
  <si>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</si>
  <si>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</si>
  <si>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</si>
  <si>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</si>
  <si>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</si>
  <si>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</si>
  <si>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</si>
  <si>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</si>
  <si>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</si>
  <si>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</si>
  <si>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</si>
  <si>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</si>
  <si>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</si>
  <si>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</si>
  <si>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</si>
  <si>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</si>
  <si>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</si>
  <si>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</si>
  <si>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</si>
  <si>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</si>
  <si>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</si>
  <si>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</si>
  <si>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</si>
  <si>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</si>
  <si>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</si>
  <si>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</si>
  <si>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</si>
  <si>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</si>
  <si>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</si>
  <si>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</si>
  <si>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</si>
  <si>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</si>
  <si>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</si>
  <si>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</si>
  <si>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</si>
  <si>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</si>
  <si>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</si>
  <si>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</si>
  <si>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</si>
  <si>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</si>
  <si>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</si>
  <si>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</si>
  <si>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</si>
  <si>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</si>
  <si>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</si>
  <si>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</si>
  <si>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</si>
  <si>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</si>
  <si>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</si>
  <si>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</si>
  <si>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</si>
  <si>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</si>
  <si>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</si>
  <si>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</si>
  <si>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</si>
  <si>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</si>
  <si>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</si>
  <si>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</si>
  <si>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</si>
  <si>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</si>
  <si>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</si>
  <si>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</si>
  <si>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</si>
  <si>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</si>
  <si>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</si>
  <si>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</si>
  <si>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</si>
  <si>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</si>
  <si>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</si>
  <si>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</si>
  <si>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</si>
  <si>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</si>
  <si>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</si>
  <si>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</si>
  <si>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</si>
  <si>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</si>
  <si>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</si>
  <si>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</si>
  <si>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</si>
  <si>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</si>
  <si>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</si>
  <si>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</si>
  <si>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</si>
  <si>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</si>
  <si>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</si>
  <si>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</si>
  <si>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</si>
  <si>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</si>
  <si>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</si>
  <si>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</si>
  <si>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</si>
  <si>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</si>
  <si>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</si>
  <si>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</si>
  <si>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</si>
  <si>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</si>
  <si>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</si>
  <si>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</si>
  <si>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</si>
  <si>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</si>
  <si>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</si>
  <si>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</si>
  <si>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</si>
  <si>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</si>
  <si>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</si>
  <si>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</si>
  <si>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</si>
  <si>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</si>
  <si>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</si>
  <si>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</si>
  <si>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</si>
  <si>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</si>
  <si>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</si>
  <si>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</si>
  <si>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</si>
  <si>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</si>
  <si>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</si>
  <si>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</si>
  <si>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</si>
  <si>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</si>
  <si>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</si>
  <si>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</si>
  <si>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</si>
  <si>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</si>
  <si>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</si>
  <si>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</si>
  <si>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</si>
  <si>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</si>
  <si>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</si>
  <si>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</si>
  <si>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</si>
  <si>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</si>
  <si>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</si>
  <si>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</si>
  <si>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</si>
  <si>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</si>
  <si>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</si>
  <si>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</si>
  <si>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</si>
  <si>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</si>
  <si>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</si>
  <si>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</si>
  <si>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</si>
  <si>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</si>
  <si>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</si>
  <si>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</si>
  <si>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</si>
  <si>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</si>
  <si>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</si>
  <si>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</si>
  <si>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</si>
  <si>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</si>
  <si>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</si>
  <si>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</si>
  <si>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</si>
  <si>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</si>
  <si>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</si>
  <si>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</si>
  <si>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</si>
  <si>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</si>
  <si>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</si>
  <si>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</si>
  <si>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</si>
  <si>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</si>
  <si>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</si>
  <si>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</si>
  <si>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</si>
  <si>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</si>
  <si>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</si>
  <si>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</si>
  <si>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</si>
  <si>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</si>
  <si>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</si>
  <si>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</si>
  <si>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</si>
  <si>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</si>
  <si>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</si>
  <si>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</si>
  <si>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</si>
  <si>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</si>
  <si>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</si>
  <si>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</si>
  <si>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</si>
  <si>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</si>
  <si>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</si>
  <si>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</si>
  <si>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</si>
  <si>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</si>
  <si>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</si>
  <si>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</si>
  <si>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</si>
  <si>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</si>
  <si>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</si>
  <si>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</si>
  <si>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</si>
  <si>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</si>
  <si>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</si>
  <si>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</si>
  <si>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</si>
  <si>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</si>
  <si>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</si>
  <si>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</si>
  <si>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</si>
  <si>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</si>
  <si>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</si>
  <si>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</si>
  <si>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</si>
  <si>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</si>
  <si>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</si>
  <si>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</si>
  <si>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</si>
  <si>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</si>
  <si>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</si>
  <si>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</si>
  <si>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</si>
  <si>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</si>
  <si>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</si>
  <si>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</si>
  <si>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</si>
  <si>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</si>
  <si>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</si>
  <si>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</si>
  <si>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</si>
  <si>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</si>
  <si>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</si>
  <si>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</si>
  <si>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</si>
  <si>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</si>
  <si>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</si>
  <si>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</si>
  <si>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</si>
  <si>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</si>
  <si>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</si>
  <si>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</si>
  <si>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</si>
  <si>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</si>
  <si>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</si>
  <si>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</si>
  <si>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</si>
  <si>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</si>
  <si>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</si>
  <si>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</si>
  <si>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</si>
  <si>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</si>
  <si>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</si>
  <si>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</si>
  <si>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</si>
  <si>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</si>
  <si>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</si>
  <si>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</si>
  <si>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</si>
  <si>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</si>
  <si>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</si>
  <si>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</si>
  <si>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</si>
  <si>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</si>
  <si>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</si>
  <si>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</si>
  <si>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</si>
  <si>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</si>
  <si>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</si>
  <si>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</si>
  <si>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</si>
  <si>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</si>
  <si>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</si>
  <si>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</si>
  <si>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</si>
  <si>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</si>
  <si>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</si>
  <si>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</si>
  <si>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</si>
  <si>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</si>
  <si>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</si>
  <si>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</si>
  <si>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</si>
  <si>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</si>
  <si>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</si>
  <si>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</si>
  <si>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</si>
  <si>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</si>
  <si>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</si>
  <si>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</si>
  <si>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</si>
  <si>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</si>
  <si>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</si>
  <si>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</si>
  <si>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</si>
  <si>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</si>
  <si>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</si>
  <si>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</si>
  <si>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</si>
  <si>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</si>
  <si>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</si>
  <si>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</si>
  <si>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</si>
  <si>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</si>
  <si>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</si>
  <si>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</si>
  <si>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</si>
  <si>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</si>
  <si>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</si>
  <si>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</si>
  <si>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</si>
  <si>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</si>
  <si>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</si>
  <si>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</si>
  <si>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</si>
  <si>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</si>
  <si>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</si>
  <si>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</si>
  <si>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</si>
  <si>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</si>
  <si>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</si>
  <si>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</si>
  <si>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</si>
  <si>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</si>
  <si>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</si>
  <si>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</si>
  <si>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</si>
  <si>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</si>
  <si>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</si>
  <si>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</si>
  <si>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</si>
  <si>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</si>
  <si>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</si>
  <si>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</si>
  <si>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</si>
  <si>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</si>
  <si>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</si>
  <si>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</si>
  <si>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</si>
  <si>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</si>
  <si>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</si>
  <si>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</si>
  <si>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</si>
  <si>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</si>
  <si>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</si>
  <si>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</si>
  <si>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</si>
  <si>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</si>
  <si>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</si>
  <si>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</si>
  <si>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</si>
  <si>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</si>
  <si>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</si>
  <si>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</si>
  <si>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</si>
  <si>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</si>
  <si>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</si>
  <si>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</si>
  <si>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</si>
  <si>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</si>
  <si>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</si>
  <si>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</si>
  <si>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</si>
  <si>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</si>
  <si>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</si>
  <si>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</si>
  <si>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</si>
  <si>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</si>
  <si>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</si>
  <si>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</si>
  <si>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</si>
  <si>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</si>
  <si>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</si>
  <si>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</si>
  <si>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</si>
  <si>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</si>
  <si>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</si>
  <si>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</si>
  <si>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</si>
  <si>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</si>
  <si>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</si>
  <si>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</si>
  <si>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</si>
  <si>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</si>
  <si>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</si>
  <si>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</si>
  <si>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</si>
  <si>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</si>
  <si>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</si>
  <si>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</si>
  <si>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</si>
  <si>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</si>
  <si>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</si>
  <si>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</si>
  <si>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</si>
  <si>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</si>
  <si>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</si>
  <si>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</si>
  <si>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</si>
  <si>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</si>
  <si>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</si>
  <si>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</si>
  <si>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</si>
  <si>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</si>
  <si>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</si>
  <si>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</si>
  <si>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</si>
  <si>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</si>
  <si>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</si>
  <si>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</si>
  <si>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</si>
  <si>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</si>
  <si>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</si>
  <si>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</si>
  <si>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</si>
  <si>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</si>
  <si>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</si>
  <si>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</si>
  <si>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</si>
  <si>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</si>
  <si>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</si>
  <si>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</si>
  <si>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</si>
  <si>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</si>
  <si>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</si>
  <si>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</si>
  <si>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</si>
  <si>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</si>
  <si>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</si>
  <si>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</si>
  <si>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</si>
  <si>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</si>
  <si>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</si>
  <si>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</si>
  <si>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</si>
  <si>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</si>
  <si>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</si>
  <si>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</si>
  <si>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</si>
  <si>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</si>
  <si>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</si>
  <si>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</si>
  <si>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</si>
  <si>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</si>
  <si>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</si>
  <si>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</si>
  <si>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</si>
  <si>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</si>
  <si>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</si>
  <si>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</si>
  <si>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</si>
  <si>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</si>
  <si>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</si>
  <si>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</si>
  <si>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</si>
  <si>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</si>
  <si>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</si>
  <si>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</si>
  <si>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</si>
  <si>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</si>
  <si>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</si>
  <si>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</si>
  <si>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</si>
  <si>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</si>
  <si>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</si>
  <si>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</si>
  <si>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</si>
  <si>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</si>
  <si>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</si>
  <si>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</si>
  <si>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</si>
  <si>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</si>
  <si>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</si>
  <si>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</si>
  <si>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</si>
  <si>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</si>
  <si>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</si>
  <si>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</si>
  <si>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</si>
  <si>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</si>
  <si>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</si>
  <si>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</si>
  <si>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</si>
  <si>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</si>
  <si>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</si>
  <si>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</si>
  <si>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</si>
  <si>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</si>
  <si>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</si>
  <si>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</si>
  <si>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</si>
  <si>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</si>
  <si>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</si>
  <si>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</si>
  <si>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</si>
  <si>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</si>
  <si>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</si>
  <si>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</si>
  <si>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</si>
  <si>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</si>
  <si>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</si>
  <si>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</si>
  <si>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</si>
  <si>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</si>
  <si>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</si>
  <si>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</si>
  <si>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</si>
  <si>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</si>
  <si>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</si>
  <si>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</si>
  <si>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r>
      <rPr>
        <sz val="9"/>
        <rFont val="Arial MT"/>
        <family val="2"/>
      </rPr>
      <t>7.1.10</t>
    </r>
    <r>
      <rPr>
        <sz val="11"/>
        <color theme="1"/>
        <rFont val="Calibri"/>
        <family val="2"/>
        <scheme val="minor"/>
      </rPr>
      <t/>
    </r>
  </si>
  <si>
    <t>PAREDES E FECHAMENTOS</t>
  </si>
  <si>
    <t>COBERTURA</t>
  </si>
  <si>
    <t>PLANILHA ORÇAMENTÁRIA</t>
  </si>
  <si>
    <t xml:space="preserve">Valor da Obra (R$)
</t>
  </si>
  <si>
    <t>BDI: 27,35%</t>
  </si>
  <si>
    <t>OBRA: CASA DE SOUSA</t>
  </si>
  <si>
    <t>ENDEREÇO: AVENIDA FLORIANO PEIXOTO, Nº 810, JAGUARIBE, JOÃO PESSOA-PB</t>
  </si>
  <si>
    <t>CIDADE: JOÃO PESSOA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</si>
</sst>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00000"/>
    <numFmt numFmtId="165" formatCode="0.0"/>
  </numFmts>
  <fonts count="14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"/>
      <name val="Arial MT"/>
    </font>
    <font>
      <b/>
      <sz val="9"/>
      <name val="Arial"/>
    </font>
    <font>
      <sz val="9"/>
      <color rgb="FF000000"/>
      <name val="Arial MT"/>
      <family val="2"/>
    </font>
    <font>
      <sz val="9"/>
      <name val="Arial MT"/>
      <family val="2"/>
    </font>
    <font>
      <b/>
      <sz val="9"/>
      <name val="Arial"/>
      <family val="2"/>
    </font>
    <font>
      <sz val="11"/>
      <name val="Arial MT"/>
      <family val="2"/>
    </font>
    <font>
      <sz val="8.5"/>
      <name val="Microsoft Sans Serif"/>
      <family val="2"/>
    </font>
    <font>
      <sz val="10"/>
      <color rgb="FF000000"/>
      <name val="Times New Roman"/>
      <charset val="204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86">
    <xf numFmtId="0" fontId="0" fillId="0" borderId="0" xfId="0" applyFill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right" vertical="center" shrinkToFit="1"/>
    </xf>
    <xf numFmtId="2" fontId="0" fillId="0" borderId="0" xfId="0" applyNumberFormat="1" applyFill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right" vertical="top" shrinkToFi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7"/>
    </xf>
    <xf numFmtId="0" fontId="3" fillId="2" borderId="1" xfId="0" applyFont="1" applyFill="1" applyBorder="1" applyAlignment="1">
      <alignment horizontal="left" vertical="top" wrapText="1" indent="2"/>
    </xf>
    <xf numFmtId="0" fontId="0" fillId="2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right" vertical="top" shrinkToFit="1"/>
    </xf>
    <xf numFmtId="164" fontId="4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shrinkToFit="1"/>
    </xf>
    <xf numFmtId="164" fontId="4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right" vertical="top" indent="2" shrinkToFit="1"/>
    </xf>
    <xf numFmtId="1" fontId="4" fillId="2" borderId="1" xfId="0" applyNumberFormat="1" applyFont="1" applyFill="1" applyBorder="1" applyAlignment="1">
      <alignment horizontal="right" vertical="center" indent="2" shrinkToFit="1"/>
    </xf>
    <xf numFmtId="0" fontId="3" fillId="2" borderId="1" xfId="0" applyFont="1" applyFill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right" vertical="center" shrinkToFit="1"/>
    </xf>
    <xf numFmtId="164" fontId="4" fillId="2" borderId="1" xfId="0" applyNumberFormat="1" applyFont="1" applyFill="1" applyBorder="1" applyAlignment="1">
      <alignment horizontal="right" vertical="center" indent="2" shrinkToFit="1"/>
    </xf>
    <xf numFmtId="0" fontId="2" fillId="2" borderId="1" xfId="0" applyFont="1" applyFill="1" applyBorder="1" applyAlignment="1">
      <alignment horizontal="right" vertical="top" wrapText="1" indent="2"/>
    </xf>
    <xf numFmtId="164" fontId="4" fillId="2" borderId="1" xfId="0" applyNumberFormat="1" applyFont="1" applyFill="1" applyBorder="1" applyAlignment="1">
      <alignment horizontal="right" vertical="top" indent="2" shrinkToFit="1"/>
    </xf>
    <xf numFmtId="0" fontId="2" fillId="2" borderId="1" xfId="0" applyFont="1" applyFill="1" applyBorder="1" applyAlignment="1">
      <alignment horizontal="right" vertical="center" wrapText="1" indent="3"/>
    </xf>
    <xf numFmtId="0" fontId="2" fillId="2" borderId="1" xfId="0" applyFont="1" applyFill="1" applyBorder="1" applyAlignment="1">
      <alignment horizontal="right" vertical="top" wrapText="1" indent="3"/>
    </xf>
    <xf numFmtId="0" fontId="3" fillId="2" borderId="1" xfId="0" applyFont="1" applyFill="1" applyBorder="1" applyAlignment="1">
      <alignment horizontal="right" vertical="top" wrapText="1" indent="3"/>
    </xf>
    <xf numFmtId="0" fontId="0" fillId="2" borderId="0" xfId="0" applyFill="1" applyBorder="1" applyAlignment="1">
      <alignment horizontal="left" vertical="top"/>
    </xf>
    <xf numFmtId="4" fontId="4" fillId="2" borderId="1" xfId="0" applyNumberFormat="1" applyFont="1" applyFill="1" applyBorder="1" applyAlignment="1">
      <alignment horizontal="center" vertical="top" shrinkToFit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center" shrinkToFit="1"/>
    </xf>
    <xf numFmtId="2" fontId="4" fillId="2" borderId="1" xfId="0" applyNumberFormat="1" applyFont="1" applyFill="1" applyBorder="1" applyAlignment="1">
      <alignment horizontal="center" vertical="top" shrinkToFit="1"/>
    </xf>
    <xf numFmtId="44" fontId="3" fillId="2" borderId="1" xfId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4" xfId="0" applyFont="1" applyFill="1" applyBorder="1" applyAlignment="1">
      <alignment horizontal="left" vertical="top" wrapText="1" indent="3"/>
    </xf>
    <xf numFmtId="0" fontId="2" fillId="2" borderId="9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 indent="4"/>
    </xf>
    <xf numFmtId="0" fontId="11" fillId="2" borderId="6" xfId="0" applyFont="1" applyFill="1" applyBorder="1" applyAlignment="1">
      <alignment horizontal="left" vertical="top" wrapText="1" indent="4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44" fontId="10" fillId="2" borderId="5" xfId="0" applyNumberFormat="1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1438275</xdr:colOff>
      <xdr:row>5</xdr:row>
      <xdr:rowOff>161924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00300" cy="1114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314325</xdr:colOff>
      <xdr:row>0</xdr:row>
      <xdr:rowOff>0</xdr:rowOff>
    </xdr:from>
    <xdr:to>
      <xdr:col>9</xdr:col>
      <xdr:colOff>941615</xdr:colOff>
      <xdr:row>5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0"/>
          <a:ext cx="2398940" cy="1104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0"/>
  <sheetViews>
    <sheetView tabSelected="1" workbookViewId="0">
      <selection activeCell="B5" sqref="B5"/>
    </sheetView>
  </sheetViews>
  <sheetFormatPr defaultRowHeight="12.75"/>
  <cols>
    <col min="1" max="1" width="16.83203125" style="36" customWidth="1"/>
    <col min="2" max="2" width="54.6640625" style="36" customWidth="1"/>
    <col min="3" max="3" width="6.6640625" style="36" customWidth="1"/>
    <col min="4" max="4" width="16.1640625" style="36" customWidth="1"/>
    <col min="5" max="6" width="12.5" style="36" customWidth="1"/>
    <col min="7" max="7" width="16" style="36" customWidth="1"/>
    <col min="8" max="8" width="11.1640625" style="36" customWidth="1"/>
    <col min="9" max="9" width="19.83203125" style="36" customWidth="1"/>
    <col min="10" max="10" width="17.33203125" style="36" customWidth="1"/>
    <col min="11" max="11" width="4.1640625" customWidth="1"/>
  </cols>
  <sheetData>
    <row r="1" spans="1:10" ht="15" customHeight="1">
      <c r="A1" s="78"/>
      <c r="B1" s="79"/>
      <c r="C1" s="79"/>
      <c r="D1" s="79"/>
      <c r="E1" s="79"/>
      <c r="F1" s="79"/>
      <c r="G1" s="79"/>
      <c r="H1" s="79"/>
      <c r="I1" s="79"/>
      <c r="J1" s="80"/>
    </row>
    <row r="2" spans="1:10" ht="15" customHeight="1">
      <c r="A2" s="81"/>
      <c r="J2" s="82"/>
    </row>
    <row r="3" spans="1:10" ht="15" customHeight="1">
      <c r="A3" s="81"/>
      <c r="J3" s="82"/>
    </row>
    <row r="4" spans="1:10" ht="15" customHeight="1">
      <c r="A4" s="81"/>
      <c r="J4" s="82"/>
    </row>
    <row r="5" spans="1:10" ht="15" customHeight="1">
      <c r="A5" s="81"/>
      <c r="J5" s="82"/>
    </row>
    <row r="6" spans="1:10" ht="15" customHeight="1" thickBot="1">
      <c r="A6" s="83"/>
      <c r="B6" s="84"/>
      <c r="C6" s="84"/>
      <c r="D6" s="84"/>
      <c r="E6" s="84"/>
      <c r="F6" s="84"/>
      <c r="G6" s="84"/>
      <c r="H6" s="84"/>
      <c r="I6" s="84"/>
      <c r="J6" s="85"/>
    </row>
    <row r="7" spans="1:10" ht="14.25">
      <c r="A7" s="70" t="s">
        <v>553</v>
      </c>
      <c r="B7" s="71"/>
      <c r="C7" s="71"/>
      <c r="D7" s="71"/>
      <c r="E7" s="72"/>
      <c r="F7" s="66" t="s">
        <v>0</v>
      </c>
      <c r="G7" s="67"/>
      <c r="H7" s="76" t="s">
        <v>551</v>
      </c>
      <c r="I7" s="77"/>
      <c r="J7" s="64"/>
    </row>
    <row r="8" spans="1:10" ht="23.25" customHeight="1">
      <c r="A8" s="73" t="s">
        <v>554</v>
      </c>
      <c r="B8" s="74"/>
      <c r="C8" s="74"/>
      <c r="D8" s="74"/>
      <c r="E8" s="75"/>
      <c r="F8" s="66"/>
      <c r="G8" s="67"/>
      <c r="H8" s="68">
        <f>J270</f>
        <v>743201.30360350013</v>
      </c>
      <c r="I8" s="69"/>
      <c r="J8" s="64"/>
    </row>
    <row r="9" spans="1:10">
      <c r="A9" s="61" t="s">
        <v>555</v>
      </c>
      <c r="B9" s="62"/>
      <c r="C9" s="62"/>
      <c r="D9" s="62"/>
      <c r="E9" s="63"/>
      <c r="F9" s="51" t="s">
        <v>1</v>
      </c>
      <c r="G9" s="52"/>
      <c r="H9" s="53" t="s">
        <v>552</v>
      </c>
      <c r="I9" s="54"/>
      <c r="J9" s="65"/>
    </row>
    <row r="10" spans="1:10">
      <c r="A10" s="58" t="s">
        <v>550</v>
      </c>
      <c r="B10" s="59"/>
      <c r="C10" s="59"/>
      <c r="D10" s="59"/>
      <c r="E10" s="59"/>
      <c r="F10" s="59"/>
      <c r="G10" s="59"/>
      <c r="H10" s="59"/>
      <c r="I10" s="59"/>
      <c r="J10" s="60"/>
    </row>
    <row r="11" spans="1:10" ht="12" customHeight="1">
      <c r="A11" s="55"/>
      <c r="B11" s="56"/>
      <c r="C11" s="56"/>
      <c r="D11" s="56"/>
      <c r="E11" s="56"/>
      <c r="F11" s="56"/>
      <c r="G11" s="56"/>
      <c r="H11" s="56"/>
      <c r="I11" s="56"/>
      <c r="J11" s="57"/>
    </row>
    <row r="12" spans="1:10" ht="25.5" customHeight="1">
      <c r="A12" s="4" t="s">
        <v>2</v>
      </c>
      <c r="B12" s="5" t="s">
        <v>3</v>
      </c>
      <c r="C12" s="4" t="s">
        <v>4</v>
      </c>
      <c r="D12" s="6" t="s">
        <v>5</v>
      </c>
      <c r="E12" s="7" t="s">
        <v>6</v>
      </c>
      <c r="F12" s="7" t="s">
        <v>7</v>
      </c>
      <c r="G12" s="4" t="s">
        <v>8</v>
      </c>
      <c r="H12" s="8" t="s">
        <v>9</v>
      </c>
      <c r="I12" s="6" t="s">
        <v>10</v>
      </c>
      <c r="J12" s="8" t="s">
        <v>11</v>
      </c>
    </row>
    <row r="13" spans="1:10" ht="14.25" customHeight="1">
      <c r="A13" s="4" t="s">
        <v>12</v>
      </c>
      <c r="B13" s="9" t="s">
        <v>13</v>
      </c>
      <c r="C13" s="10"/>
      <c r="D13" s="10"/>
      <c r="E13" s="10"/>
      <c r="F13" s="10"/>
      <c r="G13" s="10"/>
      <c r="H13" s="11"/>
      <c r="I13" s="12">
        <f>SUM(I14:I21)</f>
        <v>30703.776399999995</v>
      </c>
      <c r="J13" s="12">
        <f>SUM(J14:J21)</f>
        <v>39101.259245399997</v>
      </c>
    </row>
    <row r="14" spans="1:10" ht="25.5" customHeight="1">
      <c r="A14" s="13" t="s">
        <v>14</v>
      </c>
      <c r="B14" s="14" t="s">
        <v>15</v>
      </c>
      <c r="C14" s="13" t="s">
        <v>16</v>
      </c>
      <c r="D14" s="3">
        <v>544.94000000000005</v>
      </c>
      <c r="E14" s="3">
        <v>4.62</v>
      </c>
      <c r="F14" s="3">
        <f>E14+E14*27.35/100</f>
        <v>5.8835700000000006</v>
      </c>
      <c r="G14" s="13" t="s">
        <v>17</v>
      </c>
      <c r="H14" s="7" t="s">
        <v>18</v>
      </c>
      <c r="I14" s="37">
        <f>E14*D14</f>
        <v>2517.6228000000001</v>
      </c>
      <c r="J14" s="37">
        <f>F14*D14</f>
        <v>3206.1926358000005</v>
      </c>
    </row>
    <row r="15" spans="1:10" ht="25.5" customHeight="1">
      <c r="A15" s="13" t="s">
        <v>19</v>
      </c>
      <c r="B15" s="14" t="s">
        <v>20</v>
      </c>
      <c r="C15" s="13" t="s">
        <v>16</v>
      </c>
      <c r="D15" s="3">
        <v>6</v>
      </c>
      <c r="E15" s="3">
        <v>266.39</v>
      </c>
      <c r="F15" s="3">
        <f t="shared" ref="F15:F76" si="0">E15+E15*27.35/100</f>
        <v>339.24766499999998</v>
      </c>
      <c r="G15" s="16">
        <v>51</v>
      </c>
      <c r="H15" s="7" t="s">
        <v>21</v>
      </c>
      <c r="I15" s="37">
        <f t="shared" ref="I15:I21" si="1">E15*D15</f>
        <v>1598.34</v>
      </c>
      <c r="J15" s="37">
        <f t="shared" ref="J15:J21" si="2">F15*D15</f>
        <v>2035.4859899999999</v>
      </c>
    </row>
    <row r="16" spans="1:10" ht="25.5" customHeight="1">
      <c r="A16" s="13" t="s">
        <v>22</v>
      </c>
      <c r="B16" s="17" t="s">
        <v>23</v>
      </c>
      <c r="C16" s="13" t="s">
        <v>16</v>
      </c>
      <c r="D16" s="3">
        <v>193.2</v>
      </c>
      <c r="E16" s="3">
        <v>74.709999999999994</v>
      </c>
      <c r="F16" s="3">
        <f t="shared" si="0"/>
        <v>95.143184999999988</v>
      </c>
      <c r="G16" s="13" t="s">
        <v>24</v>
      </c>
      <c r="H16" s="7" t="s">
        <v>18</v>
      </c>
      <c r="I16" s="37">
        <f t="shared" si="1"/>
        <v>14433.971999999998</v>
      </c>
      <c r="J16" s="37">
        <f t="shared" si="2"/>
        <v>18381.663341999996</v>
      </c>
    </row>
    <row r="17" spans="1:10" ht="25.5" customHeight="1">
      <c r="A17" s="13" t="s">
        <v>25</v>
      </c>
      <c r="B17" s="17" t="s">
        <v>26</v>
      </c>
      <c r="C17" s="13" t="s">
        <v>16</v>
      </c>
      <c r="D17" s="3">
        <v>544.94000000000005</v>
      </c>
      <c r="E17" s="3">
        <v>0.14000000000000001</v>
      </c>
      <c r="F17" s="3">
        <f t="shared" si="0"/>
        <v>0.17829</v>
      </c>
      <c r="G17" s="13" t="s">
        <v>27</v>
      </c>
      <c r="H17" s="7" t="s">
        <v>18</v>
      </c>
      <c r="I17" s="37">
        <f t="shared" si="1"/>
        <v>76.291600000000017</v>
      </c>
      <c r="J17" s="37">
        <f t="shared" si="2"/>
        <v>97.15735260000001</v>
      </c>
    </row>
    <row r="18" spans="1:10" ht="25.5" customHeight="1">
      <c r="A18" s="13" t="s">
        <v>28</v>
      </c>
      <c r="B18" s="17" t="s">
        <v>29</v>
      </c>
      <c r="C18" s="13" t="s">
        <v>30</v>
      </c>
      <c r="D18" s="3">
        <v>1</v>
      </c>
      <c r="E18" s="15">
        <v>9925.42</v>
      </c>
      <c r="F18" s="3">
        <f t="shared" si="0"/>
        <v>12640.022370000001</v>
      </c>
      <c r="G18" s="16">
        <v>56</v>
      </c>
      <c r="H18" s="7" t="s">
        <v>21</v>
      </c>
      <c r="I18" s="37">
        <f t="shared" si="1"/>
        <v>9925.42</v>
      </c>
      <c r="J18" s="37">
        <f t="shared" si="2"/>
        <v>12640.022370000001</v>
      </c>
    </row>
    <row r="19" spans="1:10" ht="25.5" customHeight="1">
      <c r="A19" s="13" t="s">
        <v>31</v>
      </c>
      <c r="B19" s="14" t="s">
        <v>32</v>
      </c>
      <c r="C19" s="13" t="s">
        <v>30</v>
      </c>
      <c r="D19" s="3">
        <v>1</v>
      </c>
      <c r="E19" s="3">
        <v>719.28</v>
      </c>
      <c r="F19" s="3">
        <f t="shared" si="0"/>
        <v>916.00307999999995</v>
      </c>
      <c r="G19" s="13" t="s">
        <v>33</v>
      </c>
      <c r="H19" s="7" t="s">
        <v>18</v>
      </c>
      <c r="I19" s="37">
        <f t="shared" si="1"/>
        <v>719.28</v>
      </c>
      <c r="J19" s="37">
        <f t="shared" si="2"/>
        <v>916.00307999999995</v>
      </c>
    </row>
    <row r="20" spans="1:10" ht="25.5" customHeight="1">
      <c r="A20" s="13" t="s">
        <v>34</v>
      </c>
      <c r="B20" s="14" t="s">
        <v>35</v>
      </c>
      <c r="C20" s="13" t="s">
        <v>30</v>
      </c>
      <c r="D20" s="3">
        <v>1</v>
      </c>
      <c r="E20" s="3">
        <v>164.8</v>
      </c>
      <c r="F20" s="3">
        <f t="shared" si="0"/>
        <v>209.87280000000001</v>
      </c>
      <c r="G20" s="13" t="s">
        <v>36</v>
      </c>
      <c r="H20" s="7" t="s">
        <v>18</v>
      </c>
      <c r="I20" s="37">
        <f t="shared" si="1"/>
        <v>164.8</v>
      </c>
      <c r="J20" s="37">
        <f t="shared" si="2"/>
        <v>209.87280000000001</v>
      </c>
    </row>
    <row r="21" spans="1:10" ht="25.5" customHeight="1">
      <c r="A21" s="13" t="s">
        <v>37</v>
      </c>
      <c r="B21" s="14" t="s">
        <v>38</v>
      </c>
      <c r="C21" s="13" t="s">
        <v>30</v>
      </c>
      <c r="D21" s="3">
        <v>1</v>
      </c>
      <c r="E21" s="15">
        <v>1268.05</v>
      </c>
      <c r="F21" s="3">
        <f t="shared" si="0"/>
        <v>1614.8616750000001</v>
      </c>
      <c r="G21" s="13" t="s">
        <v>39</v>
      </c>
      <c r="H21" s="7" t="s">
        <v>18</v>
      </c>
      <c r="I21" s="37">
        <f t="shared" si="1"/>
        <v>1268.05</v>
      </c>
      <c r="J21" s="37">
        <f t="shared" si="2"/>
        <v>1614.8616750000001</v>
      </c>
    </row>
    <row r="22" spans="1:10" ht="14.25" customHeight="1">
      <c r="A22" s="4" t="s">
        <v>40</v>
      </c>
      <c r="B22" s="45" t="s">
        <v>41</v>
      </c>
      <c r="C22" s="46"/>
      <c r="D22" s="46"/>
      <c r="E22" s="46"/>
      <c r="F22" s="46"/>
      <c r="G22" s="47"/>
      <c r="H22" s="18"/>
      <c r="I22" s="12">
        <f>SUM(I23:I38)</f>
        <v>48393.369299999998</v>
      </c>
      <c r="J22" s="12">
        <f>SUM(J23:J38)</f>
        <v>61628.955803549994</v>
      </c>
    </row>
    <row r="23" spans="1:10" ht="25.5" customHeight="1">
      <c r="A23" s="13" t="s">
        <v>42</v>
      </c>
      <c r="B23" s="14" t="s">
        <v>43</v>
      </c>
      <c r="C23" s="13" t="s">
        <v>44</v>
      </c>
      <c r="D23" s="3">
        <v>44.18</v>
      </c>
      <c r="E23" s="3">
        <v>44.11</v>
      </c>
      <c r="F23" s="3">
        <f t="shared" si="0"/>
        <v>56.174084999999998</v>
      </c>
      <c r="G23" s="19">
        <v>93358</v>
      </c>
      <c r="H23" s="17" t="s">
        <v>45</v>
      </c>
      <c r="I23" s="37">
        <f>E23*D23</f>
        <v>1948.7798</v>
      </c>
      <c r="J23" s="37">
        <f>D23*F23</f>
        <v>2481.7710753000001</v>
      </c>
    </row>
    <row r="24" spans="1:10" ht="25.5" customHeight="1">
      <c r="A24" s="13" t="s">
        <v>46</v>
      </c>
      <c r="B24" s="17" t="s">
        <v>47</v>
      </c>
      <c r="C24" s="13" t="s">
        <v>44</v>
      </c>
      <c r="D24" s="3">
        <v>26.98</v>
      </c>
      <c r="E24" s="3">
        <v>16.12</v>
      </c>
      <c r="F24" s="3">
        <f t="shared" si="0"/>
        <v>20.528820000000003</v>
      </c>
      <c r="G24" s="19">
        <v>93382</v>
      </c>
      <c r="H24" s="17" t="s">
        <v>45</v>
      </c>
      <c r="I24" s="37">
        <f t="shared" ref="I24:I38" si="3">E24*D24</f>
        <v>434.91760000000005</v>
      </c>
      <c r="J24" s="37">
        <f t="shared" ref="J24:J38" si="4">D24*F24</f>
        <v>553.86756360000004</v>
      </c>
    </row>
    <row r="25" spans="1:10" ht="25.5" customHeight="1">
      <c r="A25" s="13" t="s">
        <v>48</v>
      </c>
      <c r="B25" s="17" t="s">
        <v>49</v>
      </c>
      <c r="C25" s="13" t="s">
        <v>16</v>
      </c>
      <c r="D25" s="3">
        <v>45.17</v>
      </c>
      <c r="E25" s="3">
        <v>17.05</v>
      </c>
      <c r="F25" s="3">
        <f t="shared" si="0"/>
        <v>21.713175</v>
      </c>
      <c r="G25" s="19">
        <v>95241</v>
      </c>
      <c r="H25" s="17" t="s">
        <v>45</v>
      </c>
      <c r="I25" s="37">
        <f t="shared" si="3"/>
        <v>770.14850000000001</v>
      </c>
      <c r="J25" s="37">
        <f t="shared" si="4"/>
        <v>980.78411475000007</v>
      </c>
    </row>
    <row r="26" spans="1:10" ht="25.5" customHeight="1">
      <c r="A26" s="13" t="s">
        <v>50</v>
      </c>
      <c r="B26" s="17" t="s">
        <v>51</v>
      </c>
      <c r="C26" s="13" t="s">
        <v>44</v>
      </c>
      <c r="D26" s="3">
        <v>10.8</v>
      </c>
      <c r="E26" s="3">
        <v>384.31</v>
      </c>
      <c r="F26" s="3">
        <f t="shared" si="0"/>
        <v>489.41878500000001</v>
      </c>
      <c r="G26" s="13" t="s">
        <v>52</v>
      </c>
      <c r="H26" s="7" t="s">
        <v>18</v>
      </c>
      <c r="I26" s="37">
        <f t="shared" si="3"/>
        <v>4150.5480000000007</v>
      </c>
      <c r="J26" s="37">
        <f t="shared" si="4"/>
        <v>5285.7228780000005</v>
      </c>
    </row>
    <row r="27" spans="1:10" ht="25.5" customHeight="1">
      <c r="A27" s="13" t="s">
        <v>53</v>
      </c>
      <c r="B27" s="17" t="s">
        <v>54</v>
      </c>
      <c r="C27" s="13" t="s">
        <v>16</v>
      </c>
      <c r="D27" s="3">
        <v>260.39</v>
      </c>
      <c r="E27" s="3">
        <v>43.96</v>
      </c>
      <c r="F27" s="3">
        <f t="shared" si="0"/>
        <v>55.983060000000002</v>
      </c>
      <c r="G27" s="16">
        <v>88</v>
      </c>
      <c r="H27" s="7" t="s">
        <v>21</v>
      </c>
      <c r="I27" s="37">
        <f t="shared" si="3"/>
        <v>11446.7444</v>
      </c>
      <c r="J27" s="37">
        <f t="shared" si="4"/>
        <v>14577.428993399999</v>
      </c>
    </row>
    <row r="28" spans="1:10" ht="25.5" customHeight="1">
      <c r="A28" s="13" t="s">
        <v>55</v>
      </c>
      <c r="B28" s="17" t="s">
        <v>56</v>
      </c>
      <c r="C28" s="13" t="s">
        <v>57</v>
      </c>
      <c r="D28" s="3">
        <v>195.8</v>
      </c>
      <c r="E28" s="3">
        <v>13.67</v>
      </c>
      <c r="F28" s="3">
        <f t="shared" si="0"/>
        <v>17.408745</v>
      </c>
      <c r="G28" s="19">
        <v>96543</v>
      </c>
      <c r="H28" s="17" t="s">
        <v>45</v>
      </c>
      <c r="I28" s="37">
        <f t="shared" si="3"/>
        <v>2676.5860000000002</v>
      </c>
      <c r="J28" s="37">
        <f t="shared" si="4"/>
        <v>3408.6322709999999</v>
      </c>
    </row>
    <row r="29" spans="1:10" ht="25.5" customHeight="1">
      <c r="A29" s="13" t="s">
        <v>58</v>
      </c>
      <c r="B29" s="17" t="s">
        <v>59</v>
      </c>
      <c r="C29" s="13" t="s">
        <v>57</v>
      </c>
      <c r="D29" s="3">
        <v>142.6</v>
      </c>
      <c r="E29" s="3">
        <v>13.24</v>
      </c>
      <c r="F29" s="3">
        <f t="shared" si="0"/>
        <v>16.861139999999999</v>
      </c>
      <c r="G29" s="19">
        <v>96544</v>
      </c>
      <c r="H29" s="17" t="s">
        <v>45</v>
      </c>
      <c r="I29" s="37">
        <f t="shared" si="3"/>
        <v>1888.0239999999999</v>
      </c>
      <c r="J29" s="37">
        <f t="shared" si="4"/>
        <v>2404.3985639999996</v>
      </c>
    </row>
    <row r="30" spans="1:10" ht="25.5" customHeight="1">
      <c r="A30" s="13" t="s">
        <v>60</v>
      </c>
      <c r="B30" s="17" t="s">
        <v>61</v>
      </c>
      <c r="C30" s="13" t="s">
        <v>57</v>
      </c>
      <c r="D30" s="3">
        <v>499.8</v>
      </c>
      <c r="E30" s="3">
        <v>12.66</v>
      </c>
      <c r="F30" s="3">
        <f t="shared" si="0"/>
        <v>16.122510000000002</v>
      </c>
      <c r="G30" s="19">
        <v>96545</v>
      </c>
      <c r="H30" s="17" t="s">
        <v>45</v>
      </c>
      <c r="I30" s="37">
        <f t="shared" si="3"/>
        <v>6327.4679999999998</v>
      </c>
      <c r="J30" s="37">
        <f t="shared" si="4"/>
        <v>8058.030498000001</v>
      </c>
    </row>
    <row r="31" spans="1:10" ht="25.5" customHeight="1">
      <c r="A31" s="13" t="s">
        <v>62</v>
      </c>
      <c r="B31" s="17" t="s">
        <v>63</v>
      </c>
      <c r="C31" s="13" t="s">
        <v>57</v>
      </c>
      <c r="D31" s="3">
        <v>452.7</v>
      </c>
      <c r="E31" s="3">
        <v>11.43</v>
      </c>
      <c r="F31" s="3">
        <f t="shared" si="0"/>
        <v>14.556104999999999</v>
      </c>
      <c r="G31" s="19">
        <v>96546</v>
      </c>
      <c r="H31" s="17" t="s">
        <v>45</v>
      </c>
      <c r="I31" s="37">
        <f t="shared" si="3"/>
        <v>5174.3609999999999</v>
      </c>
      <c r="J31" s="37">
        <f t="shared" si="4"/>
        <v>6589.5487334999989</v>
      </c>
    </row>
    <row r="32" spans="1:10" ht="25.5" customHeight="1">
      <c r="A32" s="13" t="s">
        <v>64</v>
      </c>
      <c r="B32" s="17" t="s">
        <v>65</v>
      </c>
      <c r="C32" s="13" t="s">
        <v>57</v>
      </c>
      <c r="D32" s="3">
        <v>17.5</v>
      </c>
      <c r="E32" s="3">
        <v>9.73</v>
      </c>
      <c r="F32" s="3">
        <f t="shared" si="0"/>
        <v>12.391155000000001</v>
      </c>
      <c r="G32" s="19">
        <v>96547</v>
      </c>
      <c r="H32" s="17" t="s">
        <v>45</v>
      </c>
      <c r="I32" s="37">
        <f t="shared" si="3"/>
        <v>170.27500000000001</v>
      </c>
      <c r="J32" s="37">
        <f t="shared" si="4"/>
        <v>216.84521250000003</v>
      </c>
    </row>
    <row r="33" spans="1:10" ht="25.5" customHeight="1">
      <c r="A33" s="13" t="s">
        <v>66</v>
      </c>
      <c r="B33" s="17" t="s">
        <v>67</v>
      </c>
      <c r="C33" s="13" t="s">
        <v>57</v>
      </c>
      <c r="D33" s="3">
        <v>10.1</v>
      </c>
      <c r="E33" s="3">
        <v>9.33</v>
      </c>
      <c r="F33" s="3">
        <f t="shared" si="0"/>
        <v>11.881755</v>
      </c>
      <c r="G33" s="19">
        <v>96548</v>
      </c>
      <c r="H33" s="17" t="s">
        <v>45</v>
      </c>
      <c r="I33" s="37">
        <f t="shared" si="3"/>
        <v>94.233000000000004</v>
      </c>
      <c r="J33" s="37">
        <f t="shared" si="4"/>
        <v>120.0057255</v>
      </c>
    </row>
    <row r="34" spans="1:10" ht="34.35" customHeight="1">
      <c r="A34" s="20" t="s">
        <v>68</v>
      </c>
      <c r="B34" s="14" t="s">
        <v>69</v>
      </c>
      <c r="C34" s="20" t="s">
        <v>44</v>
      </c>
      <c r="D34" s="1">
        <v>25.52</v>
      </c>
      <c r="E34" s="1">
        <v>292.66000000000003</v>
      </c>
      <c r="F34" s="3">
        <f t="shared" si="0"/>
        <v>372.70251000000002</v>
      </c>
      <c r="G34" s="21">
        <v>94966</v>
      </c>
      <c r="H34" s="14" t="s">
        <v>70</v>
      </c>
      <c r="I34" s="37">
        <f t="shared" si="3"/>
        <v>7468.6832000000004</v>
      </c>
      <c r="J34" s="37">
        <f t="shared" si="4"/>
        <v>9511.3680552000005</v>
      </c>
    </row>
    <row r="35" spans="1:10" ht="25.5" customHeight="1">
      <c r="A35" s="13" t="s">
        <v>71</v>
      </c>
      <c r="B35" s="17" t="s">
        <v>72</v>
      </c>
      <c r="C35" s="13" t="s">
        <v>44</v>
      </c>
      <c r="D35" s="3">
        <v>25.52</v>
      </c>
      <c r="E35" s="3">
        <v>114.64</v>
      </c>
      <c r="F35" s="3">
        <f t="shared" si="0"/>
        <v>145.99404000000001</v>
      </c>
      <c r="G35" s="19">
        <v>92873</v>
      </c>
      <c r="H35" s="17" t="s">
        <v>45</v>
      </c>
      <c r="I35" s="37">
        <f t="shared" si="3"/>
        <v>2925.6127999999999</v>
      </c>
      <c r="J35" s="37">
        <f t="shared" si="4"/>
        <v>3725.7679008000005</v>
      </c>
    </row>
    <row r="36" spans="1:10" ht="34.35" customHeight="1">
      <c r="A36" s="20" t="s">
        <v>73</v>
      </c>
      <c r="B36" s="17" t="s">
        <v>74</v>
      </c>
      <c r="C36" s="20" t="s">
        <v>16</v>
      </c>
      <c r="D36" s="1">
        <v>108</v>
      </c>
      <c r="E36" s="1">
        <v>14.66</v>
      </c>
      <c r="F36" s="3">
        <f t="shared" si="0"/>
        <v>18.669510000000002</v>
      </c>
      <c r="G36" s="21">
        <v>4953</v>
      </c>
      <c r="H36" s="14" t="s">
        <v>75</v>
      </c>
      <c r="I36" s="37">
        <f t="shared" si="3"/>
        <v>1583.28</v>
      </c>
      <c r="J36" s="37">
        <f t="shared" si="4"/>
        <v>2016.3070800000003</v>
      </c>
    </row>
    <row r="37" spans="1:10" ht="34.35" customHeight="1">
      <c r="A37" s="20" t="s">
        <v>76</v>
      </c>
      <c r="B37" s="17" t="s">
        <v>77</v>
      </c>
      <c r="C37" s="20" t="s">
        <v>16</v>
      </c>
      <c r="D37" s="1">
        <v>25.62</v>
      </c>
      <c r="E37" s="1">
        <v>23.4</v>
      </c>
      <c r="F37" s="3">
        <f t="shared" si="0"/>
        <v>29.799899999999997</v>
      </c>
      <c r="G37" s="21">
        <v>98561</v>
      </c>
      <c r="H37" s="14" t="s">
        <v>70</v>
      </c>
      <c r="I37" s="37">
        <f t="shared" si="3"/>
        <v>599.50800000000004</v>
      </c>
      <c r="J37" s="37">
        <f t="shared" si="4"/>
        <v>763.47343799999999</v>
      </c>
    </row>
    <row r="38" spans="1:10" ht="25.5" customHeight="1">
      <c r="A38" s="13" t="s">
        <v>78</v>
      </c>
      <c r="B38" s="17" t="s">
        <v>79</v>
      </c>
      <c r="C38" s="13" t="s">
        <v>30</v>
      </c>
      <c r="D38" s="3">
        <v>10</v>
      </c>
      <c r="E38" s="3">
        <v>73.42</v>
      </c>
      <c r="F38" s="3">
        <f t="shared" si="0"/>
        <v>93.500370000000004</v>
      </c>
      <c r="G38" s="13" t="s">
        <v>80</v>
      </c>
      <c r="H38" s="7" t="s">
        <v>18</v>
      </c>
      <c r="I38" s="37">
        <f t="shared" si="3"/>
        <v>734.2</v>
      </c>
      <c r="J38" s="37">
        <f t="shared" si="4"/>
        <v>935.00369999999998</v>
      </c>
    </row>
    <row r="39" spans="1:10" ht="12.75" customHeight="1">
      <c r="A39" s="4" t="s">
        <v>81</v>
      </c>
      <c r="B39" s="45" t="s">
        <v>82</v>
      </c>
      <c r="C39" s="46"/>
      <c r="D39" s="46"/>
      <c r="E39" s="46"/>
      <c r="F39" s="46"/>
      <c r="G39" s="47"/>
      <c r="H39" s="22"/>
      <c r="I39" s="12">
        <f>SUM(I40:I51)</f>
        <v>120481.71239999999</v>
      </c>
      <c r="J39" s="12">
        <f>SUM(J40:J51)</f>
        <v>153433.46074140002</v>
      </c>
    </row>
    <row r="40" spans="1:10" ht="45.75" customHeight="1">
      <c r="A40" s="20" t="s">
        <v>83</v>
      </c>
      <c r="B40" s="17" t="s">
        <v>84</v>
      </c>
      <c r="C40" s="20" t="s">
        <v>57</v>
      </c>
      <c r="D40" s="1">
        <v>872.7</v>
      </c>
      <c r="E40" s="1">
        <v>13.7</v>
      </c>
      <c r="F40" s="3">
        <f t="shared" si="0"/>
        <v>17.446950000000001</v>
      </c>
      <c r="G40" s="21">
        <v>92775</v>
      </c>
      <c r="H40" s="14" t="s">
        <v>70</v>
      </c>
      <c r="I40" s="38">
        <f>E40*D40</f>
        <v>11955.99</v>
      </c>
      <c r="J40" s="38">
        <f>F40*D40</f>
        <v>15225.953265000002</v>
      </c>
    </row>
    <row r="41" spans="1:10" ht="45.75" customHeight="1">
      <c r="A41" s="13" t="s">
        <v>85</v>
      </c>
      <c r="B41" s="17" t="s">
        <v>86</v>
      </c>
      <c r="C41" s="13" t="s">
        <v>57</v>
      </c>
      <c r="D41" s="3">
        <v>85.8</v>
      </c>
      <c r="E41" s="3">
        <v>13.26</v>
      </c>
      <c r="F41" s="3">
        <f t="shared" si="0"/>
        <v>16.886610000000001</v>
      </c>
      <c r="G41" s="19">
        <v>92776</v>
      </c>
      <c r="H41" s="14" t="s">
        <v>70</v>
      </c>
      <c r="I41" s="38">
        <f t="shared" ref="I41:I51" si="5">E41*D41</f>
        <v>1137.7079999999999</v>
      </c>
      <c r="J41" s="38">
        <f t="shared" ref="J41:J51" si="6">F41*D41</f>
        <v>1448.871138</v>
      </c>
    </row>
    <row r="42" spans="1:10" ht="45.75" customHeight="1">
      <c r="A42" s="13" t="s">
        <v>87</v>
      </c>
      <c r="B42" s="17" t="s">
        <v>88</v>
      </c>
      <c r="C42" s="13" t="s">
        <v>57</v>
      </c>
      <c r="D42" s="3">
        <v>930.9</v>
      </c>
      <c r="E42" s="3">
        <v>12.66</v>
      </c>
      <c r="F42" s="3">
        <f t="shared" si="0"/>
        <v>16.122510000000002</v>
      </c>
      <c r="G42" s="19">
        <v>92777</v>
      </c>
      <c r="H42" s="14" t="s">
        <v>70</v>
      </c>
      <c r="I42" s="38">
        <f t="shared" si="5"/>
        <v>11785.194</v>
      </c>
      <c r="J42" s="38">
        <f t="shared" si="6"/>
        <v>15008.444559000001</v>
      </c>
    </row>
    <row r="43" spans="1:10" ht="45.75" customHeight="1">
      <c r="A43" s="13" t="s">
        <v>89</v>
      </c>
      <c r="B43" s="17" t="s">
        <v>90</v>
      </c>
      <c r="C43" s="13" t="s">
        <v>57</v>
      </c>
      <c r="D43" s="3">
        <v>980.4</v>
      </c>
      <c r="E43" s="3">
        <v>11.4</v>
      </c>
      <c r="F43" s="3">
        <f t="shared" si="0"/>
        <v>14.517900000000001</v>
      </c>
      <c r="G43" s="19">
        <v>92778</v>
      </c>
      <c r="H43" s="14" t="s">
        <v>70</v>
      </c>
      <c r="I43" s="38">
        <f t="shared" si="5"/>
        <v>11176.56</v>
      </c>
      <c r="J43" s="38">
        <f t="shared" si="6"/>
        <v>14233.34916</v>
      </c>
    </row>
    <row r="44" spans="1:10" ht="45.75" customHeight="1">
      <c r="A44" s="13" t="s">
        <v>91</v>
      </c>
      <c r="B44" s="17" t="s">
        <v>92</v>
      </c>
      <c r="C44" s="13" t="s">
        <v>57</v>
      </c>
      <c r="D44" s="3">
        <v>427.5</v>
      </c>
      <c r="E44" s="3">
        <v>9.65</v>
      </c>
      <c r="F44" s="3">
        <f t="shared" si="0"/>
        <v>12.289275</v>
      </c>
      <c r="G44" s="19">
        <v>92779</v>
      </c>
      <c r="H44" s="14" t="s">
        <v>70</v>
      </c>
      <c r="I44" s="38">
        <f t="shared" si="5"/>
        <v>4125.375</v>
      </c>
      <c r="J44" s="38">
        <f t="shared" si="6"/>
        <v>5253.6650625000002</v>
      </c>
    </row>
    <row r="45" spans="1:10" ht="46.7" customHeight="1">
      <c r="A45" s="20" t="s">
        <v>93</v>
      </c>
      <c r="B45" s="17" t="s">
        <v>94</v>
      </c>
      <c r="C45" s="20" t="s">
        <v>57</v>
      </c>
      <c r="D45" s="1">
        <v>368</v>
      </c>
      <c r="E45" s="1">
        <v>8.8699999999999992</v>
      </c>
      <c r="F45" s="3">
        <f t="shared" si="0"/>
        <v>11.295945</v>
      </c>
      <c r="G45" s="21">
        <v>92764</v>
      </c>
      <c r="H45" s="14" t="s">
        <v>70</v>
      </c>
      <c r="I45" s="38">
        <f t="shared" si="5"/>
        <v>3264.16</v>
      </c>
      <c r="J45" s="38">
        <f t="shared" si="6"/>
        <v>4156.9077600000001</v>
      </c>
    </row>
    <row r="46" spans="1:10" ht="45.75" customHeight="1">
      <c r="A46" s="13" t="s">
        <v>95</v>
      </c>
      <c r="B46" s="17" t="s">
        <v>96</v>
      </c>
      <c r="C46" s="13" t="s">
        <v>57</v>
      </c>
      <c r="D46" s="3">
        <v>97</v>
      </c>
      <c r="E46" s="3">
        <v>10.18</v>
      </c>
      <c r="F46" s="3">
        <f t="shared" si="0"/>
        <v>12.964230000000001</v>
      </c>
      <c r="G46" s="19">
        <v>92765</v>
      </c>
      <c r="H46" s="14" t="s">
        <v>70</v>
      </c>
      <c r="I46" s="38">
        <f t="shared" si="5"/>
        <v>987.45999999999992</v>
      </c>
      <c r="J46" s="38">
        <f t="shared" si="6"/>
        <v>1257.5303100000001</v>
      </c>
    </row>
    <row r="47" spans="1:10" ht="34.35" customHeight="1">
      <c r="A47" s="20" t="s">
        <v>97</v>
      </c>
      <c r="B47" s="17" t="s">
        <v>98</v>
      </c>
      <c r="C47" s="20" t="s">
        <v>16</v>
      </c>
      <c r="D47" s="1">
        <v>678.66</v>
      </c>
      <c r="E47" s="1">
        <v>36.54</v>
      </c>
      <c r="F47" s="3">
        <f t="shared" si="0"/>
        <v>46.53369</v>
      </c>
      <c r="G47" s="24">
        <v>3366</v>
      </c>
      <c r="H47" s="14" t="s">
        <v>75</v>
      </c>
      <c r="I47" s="38">
        <f t="shared" si="5"/>
        <v>24798.236399999998</v>
      </c>
      <c r="J47" s="38">
        <f t="shared" si="6"/>
        <v>31580.5540554</v>
      </c>
    </row>
    <row r="48" spans="1:10" ht="34.35" customHeight="1">
      <c r="A48" s="20" t="s">
        <v>99</v>
      </c>
      <c r="B48" s="14" t="s">
        <v>100</v>
      </c>
      <c r="C48" s="20" t="s">
        <v>44</v>
      </c>
      <c r="D48" s="1">
        <v>48.93</v>
      </c>
      <c r="E48" s="1">
        <v>292.66000000000003</v>
      </c>
      <c r="F48" s="3">
        <f t="shared" si="0"/>
        <v>372.70251000000002</v>
      </c>
      <c r="G48" s="21">
        <v>94966</v>
      </c>
      <c r="H48" s="14" t="s">
        <v>70</v>
      </c>
      <c r="I48" s="38">
        <f t="shared" si="5"/>
        <v>14319.853800000001</v>
      </c>
      <c r="J48" s="38">
        <f t="shared" si="6"/>
        <v>18236.3338143</v>
      </c>
    </row>
    <row r="49" spans="1:10" ht="25.5" customHeight="1">
      <c r="A49" s="13" t="s">
        <v>101</v>
      </c>
      <c r="B49" s="17" t="s">
        <v>102</v>
      </c>
      <c r="C49" s="13" t="s">
        <v>44</v>
      </c>
      <c r="D49" s="3">
        <v>48.93</v>
      </c>
      <c r="E49" s="3">
        <v>114.64</v>
      </c>
      <c r="F49" s="3">
        <f t="shared" si="0"/>
        <v>145.99404000000001</v>
      </c>
      <c r="G49" s="19">
        <v>92873</v>
      </c>
      <c r="H49" s="17" t="s">
        <v>45</v>
      </c>
      <c r="I49" s="38">
        <f t="shared" si="5"/>
        <v>5609.3352000000004</v>
      </c>
      <c r="J49" s="38">
        <f t="shared" si="6"/>
        <v>7143.4883772000003</v>
      </c>
    </row>
    <row r="50" spans="1:10" ht="45.75" customHeight="1">
      <c r="A50" s="13" t="s">
        <v>103</v>
      </c>
      <c r="B50" s="14" t="s">
        <v>104</v>
      </c>
      <c r="C50" s="13" t="s">
        <v>16</v>
      </c>
      <c r="D50" s="3">
        <v>281</v>
      </c>
      <c r="E50" s="3">
        <v>106.24</v>
      </c>
      <c r="F50" s="3">
        <f t="shared" si="0"/>
        <v>135.29664</v>
      </c>
      <c r="G50" s="13" t="s">
        <v>105</v>
      </c>
      <c r="H50" s="13" t="s">
        <v>106</v>
      </c>
      <c r="I50" s="38">
        <f t="shared" si="5"/>
        <v>29853.439999999999</v>
      </c>
      <c r="J50" s="38">
        <f t="shared" si="6"/>
        <v>38018.355839999997</v>
      </c>
    </row>
    <row r="51" spans="1:10" ht="25.5" customHeight="1">
      <c r="A51" s="13" t="s">
        <v>107</v>
      </c>
      <c r="B51" s="17" t="s">
        <v>79</v>
      </c>
      <c r="C51" s="13" t="s">
        <v>30</v>
      </c>
      <c r="D51" s="3">
        <v>20</v>
      </c>
      <c r="E51" s="3">
        <v>73.42</v>
      </c>
      <c r="F51" s="3">
        <f t="shared" si="0"/>
        <v>93.500370000000004</v>
      </c>
      <c r="G51" s="13" t="s">
        <v>80</v>
      </c>
      <c r="H51" s="7" t="s">
        <v>18</v>
      </c>
      <c r="I51" s="38">
        <f t="shared" si="5"/>
        <v>1468.4</v>
      </c>
      <c r="J51" s="38">
        <f t="shared" si="6"/>
        <v>1870.0074</v>
      </c>
    </row>
    <row r="52" spans="1:10" ht="14.25" customHeight="1">
      <c r="A52" s="4" t="s">
        <v>108</v>
      </c>
      <c r="B52" s="45" t="s">
        <v>548</v>
      </c>
      <c r="C52" s="46"/>
      <c r="D52" s="46"/>
      <c r="E52" s="46"/>
      <c r="F52" s="46"/>
      <c r="G52" s="47"/>
      <c r="H52" s="18"/>
      <c r="I52" s="12">
        <f>SUM(I53:I59)</f>
        <v>44178.369400000011</v>
      </c>
      <c r="J52" s="12">
        <f>SUM(J53:J59)</f>
        <v>56261.153430900013</v>
      </c>
    </row>
    <row r="53" spans="1:10" ht="57.2" customHeight="1">
      <c r="A53" s="20" t="s">
        <v>109</v>
      </c>
      <c r="B53" s="17" t="s">
        <v>110</v>
      </c>
      <c r="C53" s="20" t="s">
        <v>16</v>
      </c>
      <c r="D53" s="1">
        <v>888.69</v>
      </c>
      <c r="E53" s="1">
        <v>45.2</v>
      </c>
      <c r="F53" s="3">
        <f t="shared" si="0"/>
        <v>57.562200000000004</v>
      </c>
      <c r="G53" s="21">
        <v>87503</v>
      </c>
      <c r="H53" s="25" t="s">
        <v>70</v>
      </c>
      <c r="I53" s="38">
        <f>E53*D53</f>
        <v>40168.788000000008</v>
      </c>
      <c r="J53" s="38">
        <f>F53*D53</f>
        <v>51154.951518000009</v>
      </c>
    </row>
    <row r="54" spans="1:10" ht="25.5" customHeight="1">
      <c r="A54" s="13" t="s">
        <v>111</v>
      </c>
      <c r="B54" s="14" t="s">
        <v>112</v>
      </c>
      <c r="C54" s="13" t="s">
        <v>113</v>
      </c>
      <c r="D54" s="3">
        <v>21.9</v>
      </c>
      <c r="E54" s="3">
        <v>21.73</v>
      </c>
      <c r="F54" s="3">
        <f t="shared" si="0"/>
        <v>27.673155000000001</v>
      </c>
      <c r="G54" s="19">
        <v>93184</v>
      </c>
      <c r="H54" s="17" t="s">
        <v>45</v>
      </c>
      <c r="I54" s="38">
        <f t="shared" ref="I54:I59" si="7">E54*D54</f>
        <v>475.887</v>
      </c>
      <c r="J54" s="38">
        <f t="shared" ref="J54:J59" si="8">F54*D54</f>
        <v>606.04209449999996</v>
      </c>
    </row>
    <row r="55" spans="1:10" ht="25.5" customHeight="1">
      <c r="A55" s="13" t="s">
        <v>114</v>
      </c>
      <c r="B55" s="14" t="s">
        <v>115</v>
      </c>
      <c r="C55" s="13" t="s">
        <v>113</v>
      </c>
      <c r="D55" s="3">
        <v>5.84</v>
      </c>
      <c r="E55" s="3">
        <v>38.11</v>
      </c>
      <c r="F55" s="3">
        <f t="shared" si="0"/>
        <v>48.533085</v>
      </c>
      <c r="G55" s="19">
        <v>93185</v>
      </c>
      <c r="H55" s="17" t="s">
        <v>45</v>
      </c>
      <c r="I55" s="38">
        <f t="shared" si="7"/>
        <v>222.5624</v>
      </c>
      <c r="J55" s="38">
        <f t="shared" si="8"/>
        <v>283.43321639999999</v>
      </c>
    </row>
    <row r="56" spans="1:10" ht="25.5" customHeight="1">
      <c r="A56" s="13" t="s">
        <v>116</v>
      </c>
      <c r="B56" s="14" t="s">
        <v>117</v>
      </c>
      <c r="C56" s="13" t="s">
        <v>113</v>
      </c>
      <c r="D56" s="3">
        <v>12.9</v>
      </c>
      <c r="E56" s="3">
        <v>29.71</v>
      </c>
      <c r="F56" s="3">
        <f t="shared" si="0"/>
        <v>37.835684999999998</v>
      </c>
      <c r="G56" s="19">
        <v>93182</v>
      </c>
      <c r="H56" s="17" t="s">
        <v>45</v>
      </c>
      <c r="I56" s="38">
        <f t="shared" si="7"/>
        <v>383.25900000000001</v>
      </c>
      <c r="J56" s="38">
        <f t="shared" si="8"/>
        <v>488.08033649999999</v>
      </c>
    </row>
    <row r="57" spans="1:10" ht="25.5" customHeight="1">
      <c r="A57" s="13" t="s">
        <v>118</v>
      </c>
      <c r="B57" s="17" t="s">
        <v>119</v>
      </c>
      <c r="C57" s="13" t="s">
        <v>113</v>
      </c>
      <c r="D57" s="3">
        <v>34.6</v>
      </c>
      <c r="E57" s="3">
        <v>38.630000000000003</v>
      </c>
      <c r="F57" s="3">
        <f t="shared" si="0"/>
        <v>49.195305000000005</v>
      </c>
      <c r="G57" s="19">
        <v>93183</v>
      </c>
      <c r="H57" s="17" t="s">
        <v>45</v>
      </c>
      <c r="I57" s="38">
        <f t="shared" si="7"/>
        <v>1336.5980000000002</v>
      </c>
      <c r="J57" s="38">
        <f t="shared" si="8"/>
        <v>1702.1575530000002</v>
      </c>
    </row>
    <row r="58" spans="1:10" ht="25.5" customHeight="1">
      <c r="A58" s="13" t="s">
        <v>120</v>
      </c>
      <c r="B58" s="17" t="s">
        <v>121</v>
      </c>
      <c r="C58" s="13" t="s">
        <v>113</v>
      </c>
      <c r="D58" s="3">
        <v>12.9</v>
      </c>
      <c r="E58" s="3">
        <v>29.13</v>
      </c>
      <c r="F58" s="3">
        <f t="shared" si="0"/>
        <v>37.097054999999997</v>
      </c>
      <c r="G58" s="19">
        <v>93194</v>
      </c>
      <c r="H58" s="17" t="s">
        <v>45</v>
      </c>
      <c r="I58" s="38">
        <f t="shared" si="7"/>
        <v>375.77699999999999</v>
      </c>
      <c r="J58" s="38">
        <f t="shared" si="8"/>
        <v>478.5520095</v>
      </c>
    </row>
    <row r="59" spans="1:10" ht="25.5" customHeight="1">
      <c r="A59" s="13" t="s">
        <v>122</v>
      </c>
      <c r="B59" s="17" t="s">
        <v>123</v>
      </c>
      <c r="C59" s="13" t="s">
        <v>113</v>
      </c>
      <c r="D59" s="3">
        <v>34.6</v>
      </c>
      <c r="E59" s="3">
        <v>35.130000000000003</v>
      </c>
      <c r="F59" s="3">
        <f t="shared" si="0"/>
        <v>44.738055000000003</v>
      </c>
      <c r="G59" s="19">
        <v>93183</v>
      </c>
      <c r="H59" s="17" t="s">
        <v>45</v>
      </c>
      <c r="I59" s="38">
        <f t="shared" si="7"/>
        <v>1215.498</v>
      </c>
      <c r="J59" s="38">
        <f t="shared" si="8"/>
        <v>1547.9367030000001</v>
      </c>
    </row>
    <row r="60" spans="1:10" ht="14.25" customHeight="1">
      <c r="A60" s="4" t="s">
        <v>124</v>
      </c>
      <c r="B60" s="45" t="s">
        <v>125</v>
      </c>
      <c r="C60" s="46"/>
      <c r="D60" s="46"/>
      <c r="E60" s="46"/>
      <c r="F60" s="46"/>
      <c r="G60" s="47"/>
      <c r="H60" s="18"/>
      <c r="I60" s="12">
        <f>SUM(I61:I71)</f>
        <v>97919.82</v>
      </c>
      <c r="J60" s="12">
        <f>SUM(J61:J71)</f>
        <v>124700.89077</v>
      </c>
    </row>
    <row r="61" spans="1:10" ht="46.7" customHeight="1">
      <c r="A61" s="13" t="s">
        <v>126</v>
      </c>
      <c r="B61" s="17" t="s">
        <v>127</v>
      </c>
      <c r="C61" s="13" t="s">
        <v>16</v>
      </c>
      <c r="D61" s="15">
        <v>2121.38</v>
      </c>
      <c r="E61" s="3">
        <v>3.66</v>
      </c>
      <c r="F61" s="3">
        <f t="shared" si="0"/>
        <v>4.6610100000000001</v>
      </c>
      <c r="G61" s="26">
        <v>87894</v>
      </c>
      <c r="H61" s="14" t="s">
        <v>70</v>
      </c>
      <c r="I61" s="37">
        <f>E61*D61</f>
        <v>7764.2508000000007</v>
      </c>
      <c r="J61" s="37">
        <f>D61*F61</f>
        <v>9887.7733938000001</v>
      </c>
    </row>
    <row r="62" spans="1:10" ht="25.5" customHeight="1">
      <c r="A62" s="13" t="s">
        <v>128</v>
      </c>
      <c r="B62" s="17" t="s">
        <v>129</v>
      </c>
      <c r="C62" s="13" t="s">
        <v>16</v>
      </c>
      <c r="D62" s="15">
        <v>2121.38</v>
      </c>
      <c r="E62" s="3">
        <v>19.059999999999999</v>
      </c>
      <c r="F62" s="3">
        <f t="shared" si="0"/>
        <v>24.272909999999996</v>
      </c>
      <c r="G62" s="26">
        <v>87529</v>
      </c>
      <c r="H62" s="17" t="s">
        <v>45</v>
      </c>
      <c r="I62" s="37">
        <f t="shared" ref="I62:I71" si="9">E62*D62</f>
        <v>40433.502800000002</v>
      </c>
      <c r="J62" s="37">
        <f t="shared" ref="J62:J71" si="10">D62*F62</f>
        <v>51492.065815799993</v>
      </c>
    </row>
    <row r="63" spans="1:10" ht="57.2" customHeight="1">
      <c r="A63" s="20" t="s">
        <v>130</v>
      </c>
      <c r="B63" s="17" t="s">
        <v>131</v>
      </c>
      <c r="C63" s="20" t="s">
        <v>16</v>
      </c>
      <c r="D63" s="1">
        <v>245.51</v>
      </c>
      <c r="E63" s="1">
        <v>43.54</v>
      </c>
      <c r="F63" s="3">
        <f t="shared" si="0"/>
        <v>55.448189999999997</v>
      </c>
      <c r="G63" s="27">
        <v>87273</v>
      </c>
      <c r="H63" s="14" t="s">
        <v>70</v>
      </c>
      <c r="I63" s="37">
        <f t="shared" si="9"/>
        <v>10689.5054</v>
      </c>
      <c r="J63" s="37">
        <f t="shared" si="10"/>
        <v>13613.0851269</v>
      </c>
    </row>
    <row r="64" spans="1:10" ht="25.5" customHeight="1">
      <c r="A64" s="13" t="s">
        <v>132</v>
      </c>
      <c r="B64" s="17" t="s">
        <v>133</v>
      </c>
      <c r="C64" s="13" t="s">
        <v>16</v>
      </c>
      <c r="D64" s="15">
        <v>1740.15</v>
      </c>
      <c r="E64" s="3">
        <v>1.59</v>
      </c>
      <c r="F64" s="3">
        <f t="shared" si="0"/>
        <v>2.0248650000000001</v>
      </c>
      <c r="G64" s="26">
        <v>88485</v>
      </c>
      <c r="H64" s="17" t="s">
        <v>45</v>
      </c>
      <c r="I64" s="37">
        <f t="shared" si="9"/>
        <v>2766.8385000000003</v>
      </c>
      <c r="J64" s="37">
        <f t="shared" si="10"/>
        <v>3523.5688297500005</v>
      </c>
    </row>
    <row r="65" spans="1:10" ht="34.35" customHeight="1">
      <c r="A65" s="20" t="s">
        <v>134</v>
      </c>
      <c r="B65" s="17" t="s">
        <v>135</v>
      </c>
      <c r="C65" s="20" t="s">
        <v>16</v>
      </c>
      <c r="D65" s="1">
        <v>804</v>
      </c>
      <c r="E65" s="1">
        <v>11.5</v>
      </c>
      <c r="F65" s="3">
        <f t="shared" si="0"/>
        <v>14.645250000000001</v>
      </c>
      <c r="G65" s="21">
        <v>8624</v>
      </c>
      <c r="H65" s="14" t="s">
        <v>75</v>
      </c>
      <c r="I65" s="37">
        <f t="shared" si="9"/>
        <v>9246</v>
      </c>
      <c r="J65" s="37">
        <f t="shared" si="10"/>
        <v>11774.781000000001</v>
      </c>
    </row>
    <row r="66" spans="1:10" ht="25.5" customHeight="1">
      <c r="A66" s="13" t="s">
        <v>136</v>
      </c>
      <c r="B66" s="17" t="s">
        <v>137</v>
      </c>
      <c r="C66" s="13" t="s">
        <v>16</v>
      </c>
      <c r="D66" s="3">
        <v>936.15</v>
      </c>
      <c r="E66" s="3">
        <v>8.2799999999999994</v>
      </c>
      <c r="F66" s="3">
        <f t="shared" si="0"/>
        <v>10.54458</v>
      </c>
      <c r="G66" s="26">
        <v>88497</v>
      </c>
      <c r="H66" s="17" t="s">
        <v>45</v>
      </c>
      <c r="I66" s="37">
        <f t="shared" si="9"/>
        <v>7751.3219999999992</v>
      </c>
      <c r="J66" s="37">
        <f t="shared" si="10"/>
        <v>9871.308567</v>
      </c>
    </row>
    <row r="67" spans="1:10" ht="25.5" customHeight="1">
      <c r="A67" s="13" t="s">
        <v>138</v>
      </c>
      <c r="B67" s="14" t="s">
        <v>139</v>
      </c>
      <c r="C67" s="13" t="s">
        <v>16</v>
      </c>
      <c r="D67" s="3">
        <v>61.32</v>
      </c>
      <c r="E67" s="3">
        <v>10.85</v>
      </c>
      <c r="F67" s="3">
        <f t="shared" si="0"/>
        <v>13.817475</v>
      </c>
      <c r="G67" s="26">
        <v>102213</v>
      </c>
      <c r="H67" s="17" t="s">
        <v>45</v>
      </c>
      <c r="I67" s="37">
        <f t="shared" si="9"/>
        <v>665.322</v>
      </c>
      <c r="J67" s="37">
        <f t="shared" si="10"/>
        <v>847.28756699999997</v>
      </c>
    </row>
    <row r="68" spans="1:10" ht="34.35" customHeight="1">
      <c r="A68" s="20" t="s">
        <v>140</v>
      </c>
      <c r="B68" s="17" t="s">
        <v>141</v>
      </c>
      <c r="C68" s="20" t="s">
        <v>16</v>
      </c>
      <c r="D68" s="1">
        <v>17</v>
      </c>
      <c r="E68" s="1">
        <v>5.44</v>
      </c>
      <c r="F68" s="3">
        <f t="shared" si="0"/>
        <v>6.9278400000000007</v>
      </c>
      <c r="G68" s="27">
        <v>100723</v>
      </c>
      <c r="H68" s="14" t="s">
        <v>70</v>
      </c>
      <c r="I68" s="37">
        <f t="shared" si="9"/>
        <v>92.48</v>
      </c>
      <c r="J68" s="37">
        <f t="shared" si="10"/>
        <v>117.77328000000001</v>
      </c>
    </row>
    <row r="69" spans="1:10" ht="25.5" customHeight="1">
      <c r="A69" s="13" t="s">
        <v>142</v>
      </c>
      <c r="B69" s="17" t="s">
        <v>143</v>
      </c>
      <c r="C69" s="13" t="s">
        <v>16</v>
      </c>
      <c r="D69" s="3">
        <v>454</v>
      </c>
      <c r="E69" s="3">
        <v>9.75</v>
      </c>
      <c r="F69" s="3">
        <f t="shared" si="0"/>
        <v>12.416625</v>
      </c>
      <c r="G69" s="26">
        <v>88488</v>
      </c>
      <c r="H69" s="17" t="s">
        <v>45</v>
      </c>
      <c r="I69" s="37">
        <f t="shared" si="9"/>
        <v>4426.5</v>
      </c>
      <c r="J69" s="37">
        <f t="shared" si="10"/>
        <v>5637.1477500000001</v>
      </c>
    </row>
    <row r="70" spans="1:10" ht="25.5" customHeight="1">
      <c r="A70" s="13" t="s">
        <v>144</v>
      </c>
      <c r="B70" s="17" t="s">
        <v>145</v>
      </c>
      <c r="C70" s="13" t="s">
        <v>16</v>
      </c>
      <c r="D70" s="3">
        <v>804</v>
      </c>
      <c r="E70" s="3">
        <v>8.68</v>
      </c>
      <c r="F70" s="3">
        <f t="shared" si="0"/>
        <v>11.053979999999999</v>
      </c>
      <c r="G70" s="26">
        <v>88489</v>
      </c>
      <c r="H70" s="17" t="s">
        <v>45</v>
      </c>
      <c r="I70" s="37">
        <f t="shared" si="9"/>
        <v>6978.7199999999993</v>
      </c>
      <c r="J70" s="37">
        <f t="shared" si="10"/>
        <v>8887.3999199999998</v>
      </c>
    </row>
    <row r="71" spans="1:10" ht="25.5" customHeight="1">
      <c r="A71" s="13" t="s">
        <v>146</v>
      </c>
      <c r="B71" s="17" t="s">
        <v>147</v>
      </c>
      <c r="C71" s="13" t="s">
        <v>16</v>
      </c>
      <c r="D71" s="3">
        <v>936.15</v>
      </c>
      <c r="E71" s="3">
        <v>7.59</v>
      </c>
      <c r="F71" s="3">
        <f t="shared" si="0"/>
        <v>9.6658650000000002</v>
      </c>
      <c r="G71" s="26">
        <v>88487</v>
      </c>
      <c r="H71" s="17" t="s">
        <v>45</v>
      </c>
      <c r="I71" s="37">
        <f t="shared" si="9"/>
        <v>7105.3784999999998</v>
      </c>
      <c r="J71" s="37">
        <f t="shared" si="10"/>
        <v>9048.69951975</v>
      </c>
    </row>
    <row r="72" spans="1:10" ht="12.75" customHeight="1">
      <c r="A72" s="4" t="s">
        <v>148</v>
      </c>
      <c r="B72" s="45" t="s">
        <v>549</v>
      </c>
      <c r="C72" s="46"/>
      <c r="D72" s="46"/>
      <c r="E72" s="46"/>
      <c r="F72" s="46"/>
      <c r="G72" s="47"/>
      <c r="H72" s="22"/>
      <c r="I72" s="12">
        <f>SUM(I73:I76)</f>
        <v>15458.0825</v>
      </c>
      <c r="J72" s="12">
        <f>SUM(J73:J76)</f>
        <v>19685.86806375</v>
      </c>
    </row>
    <row r="73" spans="1:10" ht="34.35" customHeight="1">
      <c r="A73" s="20" t="s">
        <v>149</v>
      </c>
      <c r="B73" s="17" t="s">
        <v>150</v>
      </c>
      <c r="C73" s="20" t="s">
        <v>16</v>
      </c>
      <c r="D73" s="1">
        <v>244.09</v>
      </c>
      <c r="E73" s="1">
        <v>9.98</v>
      </c>
      <c r="F73" s="3">
        <f t="shared" si="0"/>
        <v>12.709530000000001</v>
      </c>
      <c r="G73" s="27">
        <v>92544</v>
      </c>
      <c r="H73" s="14" t="s">
        <v>70</v>
      </c>
      <c r="I73" s="38">
        <f>E73*D73</f>
        <v>2436.0182</v>
      </c>
      <c r="J73" s="38">
        <f>D73*F73</f>
        <v>3102.2691777000005</v>
      </c>
    </row>
    <row r="74" spans="1:10" ht="45.75" customHeight="1">
      <c r="A74" s="13" t="s">
        <v>151</v>
      </c>
      <c r="B74" s="17" t="s">
        <v>152</v>
      </c>
      <c r="C74" s="13" t="s">
        <v>16</v>
      </c>
      <c r="D74" s="3">
        <v>244.09</v>
      </c>
      <c r="E74" s="3">
        <v>37.020000000000003</v>
      </c>
      <c r="F74" s="3">
        <f t="shared" si="0"/>
        <v>47.144970000000001</v>
      </c>
      <c r="G74" s="26">
        <v>94207</v>
      </c>
      <c r="H74" s="14" t="s">
        <v>70</v>
      </c>
      <c r="I74" s="38">
        <f t="shared" ref="I74:I76" si="11">E74*D74</f>
        <v>9036.2118000000009</v>
      </c>
      <c r="J74" s="38">
        <f t="shared" ref="J74:J76" si="12">D74*F74</f>
        <v>11507.615727300001</v>
      </c>
    </row>
    <row r="75" spans="1:10" ht="34.35" customHeight="1">
      <c r="A75" s="20" t="s">
        <v>153</v>
      </c>
      <c r="B75" s="17" t="s">
        <v>154</v>
      </c>
      <c r="C75" s="20" t="s">
        <v>113</v>
      </c>
      <c r="D75" s="1">
        <v>73.319999999999993</v>
      </c>
      <c r="E75" s="1">
        <v>24.96</v>
      </c>
      <c r="F75" s="3">
        <f t="shared" si="0"/>
        <v>31.786560000000001</v>
      </c>
      <c r="G75" s="27">
        <v>100435</v>
      </c>
      <c r="H75" s="14" t="s">
        <v>70</v>
      </c>
      <c r="I75" s="38">
        <f t="shared" si="11"/>
        <v>1830.0672</v>
      </c>
      <c r="J75" s="38">
        <f t="shared" si="12"/>
        <v>2330.5905791999999</v>
      </c>
    </row>
    <row r="76" spans="1:10" ht="36" customHeight="1">
      <c r="A76" s="20" t="s">
        <v>155</v>
      </c>
      <c r="B76" s="17" t="s">
        <v>156</v>
      </c>
      <c r="C76" s="20" t="s">
        <v>113</v>
      </c>
      <c r="D76" s="1">
        <v>18.09</v>
      </c>
      <c r="E76" s="1">
        <v>119.17</v>
      </c>
      <c r="F76" s="3">
        <f t="shared" si="0"/>
        <v>151.76299499999999</v>
      </c>
      <c r="G76" s="27">
        <v>94229</v>
      </c>
      <c r="H76" s="14" t="s">
        <v>70</v>
      </c>
      <c r="I76" s="38">
        <f t="shared" si="11"/>
        <v>2155.7853</v>
      </c>
      <c r="J76" s="38">
        <f t="shared" si="12"/>
        <v>2745.3925795499999</v>
      </c>
    </row>
    <row r="77" spans="1:10" ht="12.75" customHeight="1">
      <c r="A77" s="4" t="s">
        <v>157</v>
      </c>
      <c r="B77" s="45" t="s">
        <v>158</v>
      </c>
      <c r="C77" s="46"/>
      <c r="D77" s="46"/>
      <c r="E77" s="46"/>
      <c r="F77" s="46"/>
      <c r="G77" s="47"/>
      <c r="H77" s="22"/>
      <c r="I77" s="12">
        <f>SUM(I79:I95)</f>
        <v>57385.086700000007</v>
      </c>
      <c r="J77" s="12">
        <f>SUM(J79:J95)</f>
        <v>73079.907912449999</v>
      </c>
    </row>
    <row r="78" spans="1:10" ht="12.75" customHeight="1">
      <c r="A78" s="13" t="s">
        <v>159</v>
      </c>
      <c r="B78" s="28" t="s">
        <v>160</v>
      </c>
      <c r="C78" s="22"/>
      <c r="D78" s="22"/>
      <c r="E78" s="22"/>
      <c r="F78" s="3"/>
      <c r="G78" s="22"/>
      <c r="H78" s="22"/>
      <c r="I78" s="39"/>
      <c r="J78" s="39"/>
    </row>
    <row r="79" spans="1:10" ht="34.35" customHeight="1">
      <c r="A79" s="20" t="s">
        <v>161</v>
      </c>
      <c r="B79" s="14" t="s">
        <v>162</v>
      </c>
      <c r="C79" s="20" t="s">
        <v>16</v>
      </c>
      <c r="D79" s="1">
        <v>177.46</v>
      </c>
      <c r="E79" s="29">
        <v>35.840000000000003</v>
      </c>
      <c r="F79" s="3">
        <f t="shared" ref="F79:F142" si="13">E79+E79*27.35/100</f>
        <v>45.642240000000001</v>
      </c>
      <c r="G79" s="27">
        <v>92396</v>
      </c>
      <c r="H79" s="14" t="s">
        <v>70</v>
      </c>
      <c r="I79" s="38">
        <f>D79*E79</f>
        <v>6360.166400000001</v>
      </c>
      <c r="J79" s="38">
        <f>D79*F79</f>
        <v>8099.6719104000003</v>
      </c>
    </row>
    <row r="80" spans="1:10" ht="25.5" customHeight="1">
      <c r="A80" s="13" t="s">
        <v>163</v>
      </c>
      <c r="B80" s="14" t="s">
        <v>164</v>
      </c>
      <c r="C80" s="13" t="s">
        <v>16</v>
      </c>
      <c r="D80" s="3">
        <v>69.650000000000006</v>
      </c>
      <c r="E80" s="3">
        <v>8.26</v>
      </c>
      <c r="F80" s="3">
        <f t="shared" si="13"/>
        <v>10.51911</v>
      </c>
      <c r="G80" s="26">
        <v>98504</v>
      </c>
      <c r="H80" s="17" t="s">
        <v>45</v>
      </c>
      <c r="I80" s="38">
        <f t="shared" ref="I80:I95" si="14">D80*E80</f>
        <v>575.30900000000008</v>
      </c>
      <c r="J80" s="38">
        <f t="shared" ref="J80:J95" si="15">D80*F80</f>
        <v>732.65601149999998</v>
      </c>
    </row>
    <row r="81" spans="1:10" ht="34.35" customHeight="1">
      <c r="A81" s="20" t="s">
        <v>165</v>
      </c>
      <c r="B81" s="17" t="s">
        <v>166</v>
      </c>
      <c r="C81" s="20" t="s">
        <v>16</v>
      </c>
      <c r="D81" s="1">
        <v>24.22</v>
      </c>
      <c r="E81" s="1">
        <v>14.68</v>
      </c>
      <c r="F81" s="3">
        <f t="shared" si="13"/>
        <v>18.694980000000001</v>
      </c>
      <c r="G81" s="30">
        <v>3637</v>
      </c>
      <c r="H81" s="14" t="s">
        <v>75</v>
      </c>
      <c r="I81" s="38">
        <f t="shared" si="14"/>
        <v>355.5496</v>
      </c>
      <c r="J81" s="38">
        <f t="shared" si="15"/>
        <v>452.79241560000003</v>
      </c>
    </row>
    <row r="82" spans="1:10" ht="25.5" customHeight="1">
      <c r="A82" s="13" t="s">
        <v>167</v>
      </c>
      <c r="B82" s="17" t="s">
        <v>168</v>
      </c>
      <c r="C82" s="13" t="s">
        <v>16</v>
      </c>
      <c r="D82" s="3">
        <v>24.22</v>
      </c>
      <c r="E82" s="3">
        <v>45.82</v>
      </c>
      <c r="F82" s="3">
        <f t="shared" si="13"/>
        <v>58.351770000000002</v>
      </c>
      <c r="G82" s="26">
        <v>101747</v>
      </c>
      <c r="H82" s="17" t="s">
        <v>45</v>
      </c>
      <c r="I82" s="38">
        <f t="shared" si="14"/>
        <v>1109.7603999999999</v>
      </c>
      <c r="J82" s="38">
        <f t="shared" si="15"/>
        <v>1413.2798694000001</v>
      </c>
    </row>
    <row r="83" spans="1:10" ht="45.75" customHeight="1">
      <c r="A83" s="13" t="s">
        <v>169</v>
      </c>
      <c r="B83" s="14" t="s">
        <v>170</v>
      </c>
      <c r="C83" s="13" t="s">
        <v>16</v>
      </c>
      <c r="D83" s="3">
        <v>24.22</v>
      </c>
      <c r="E83" s="3">
        <v>25.33</v>
      </c>
      <c r="F83" s="3">
        <f t="shared" si="13"/>
        <v>32.257754999999996</v>
      </c>
      <c r="G83" s="26">
        <v>87630</v>
      </c>
      <c r="H83" s="14" t="s">
        <v>70</v>
      </c>
      <c r="I83" s="38">
        <f t="shared" si="14"/>
        <v>613.49259999999992</v>
      </c>
      <c r="J83" s="38">
        <f t="shared" si="15"/>
        <v>781.28282609999985</v>
      </c>
    </row>
    <row r="84" spans="1:10" ht="45.75" customHeight="1">
      <c r="A84" s="13" t="s">
        <v>171</v>
      </c>
      <c r="B84" s="17" t="s">
        <v>172</v>
      </c>
      <c r="C84" s="13" t="s">
        <v>16</v>
      </c>
      <c r="D84" s="3">
        <v>24.22</v>
      </c>
      <c r="E84" s="3">
        <v>116.07</v>
      </c>
      <c r="F84" s="3">
        <f t="shared" si="13"/>
        <v>147.815145</v>
      </c>
      <c r="G84" s="26">
        <v>12439</v>
      </c>
      <c r="H84" s="14" t="s">
        <v>75</v>
      </c>
      <c r="I84" s="38">
        <f t="shared" si="14"/>
        <v>2811.2153999999996</v>
      </c>
      <c r="J84" s="38">
        <f t="shared" si="15"/>
        <v>3580.0828118999998</v>
      </c>
    </row>
    <row r="85" spans="1:10" ht="25.5" customHeight="1">
      <c r="A85" s="13" t="s">
        <v>173</v>
      </c>
      <c r="B85" s="14" t="s">
        <v>174</v>
      </c>
      <c r="C85" s="13" t="s">
        <v>44</v>
      </c>
      <c r="D85" s="3">
        <v>2.92</v>
      </c>
      <c r="E85" s="3">
        <v>294.7</v>
      </c>
      <c r="F85" s="3">
        <f t="shared" si="13"/>
        <v>375.30044999999996</v>
      </c>
      <c r="G85" s="31" t="s">
        <v>175</v>
      </c>
      <c r="H85" s="7" t="s">
        <v>18</v>
      </c>
      <c r="I85" s="38">
        <f t="shared" si="14"/>
        <v>860.524</v>
      </c>
      <c r="J85" s="38">
        <f t="shared" si="15"/>
        <v>1095.8773139999998</v>
      </c>
    </row>
    <row r="86" spans="1:10" ht="34.35" customHeight="1">
      <c r="A86" s="20" t="s">
        <v>176</v>
      </c>
      <c r="B86" s="17" t="s">
        <v>177</v>
      </c>
      <c r="C86" s="20" t="s">
        <v>16</v>
      </c>
      <c r="D86" s="1">
        <v>12.84</v>
      </c>
      <c r="E86" s="1">
        <v>257.94</v>
      </c>
      <c r="F86" s="3">
        <f t="shared" si="13"/>
        <v>328.48658999999998</v>
      </c>
      <c r="G86" s="30">
        <v>168</v>
      </c>
      <c r="H86" s="14" t="s">
        <v>75</v>
      </c>
      <c r="I86" s="38">
        <f t="shared" si="14"/>
        <v>3311.9495999999999</v>
      </c>
      <c r="J86" s="38">
        <f t="shared" si="15"/>
        <v>4217.7678155999993</v>
      </c>
    </row>
    <row r="87" spans="1:10" ht="25.5" customHeight="1">
      <c r="A87" s="13" t="s">
        <v>178</v>
      </c>
      <c r="B87" s="14" t="s">
        <v>179</v>
      </c>
      <c r="C87" s="13" t="s">
        <v>44</v>
      </c>
      <c r="D87" s="3">
        <v>0.2</v>
      </c>
      <c r="E87" s="15">
        <v>1630.6</v>
      </c>
      <c r="F87" s="3">
        <f t="shared" si="13"/>
        <v>2076.5690999999997</v>
      </c>
      <c r="G87" s="32">
        <v>9787</v>
      </c>
      <c r="H87" s="7" t="s">
        <v>21</v>
      </c>
      <c r="I87" s="38">
        <f t="shared" si="14"/>
        <v>326.12</v>
      </c>
      <c r="J87" s="38">
        <f t="shared" si="15"/>
        <v>415.31381999999996</v>
      </c>
    </row>
    <row r="88" spans="1:10" ht="25.5" customHeight="1">
      <c r="A88" s="13" t="s">
        <v>547</v>
      </c>
      <c r="B88" s="17" t="s">
        <v>180</v>
      </c>
      <c r="C88" s="13" t="s">
        <v>16</v>
      </c>
      <c r="D88" s="3">
        <v>73.150000000000006</v>
      </c>
      <c r="E88" s="3">
        <v>27.66</v>
      </c>
      <c r="F88" s="3">
        <f t="shared" si="13"/>
        <v>35.225009999999997</v>
      </c>
      <c r="G88" s="26">
        <v>92391</v>
      </c>
      <c r="H88" s="17" t="s">
        <v>45</v>
      </c>
      <c r="I88" s="38">
        <f t="shared" si="14"/>
        <v>2023.3290000000002</v>
      </c>
      <c r="J88" s="38">
        <f t="shared" si="15"/>
        <v>2576.7094815</v>
      </c>
    </row>
    <row r="89" spans="1:10" ht="12.75" customHeight="1">
      <c r="A89" s="4" t="s">
        <v>181</v>
      </c>
      <c r="B89" s="28" t="s">
        <v>182</v>
      </c>
      <c r="C89" s="18"/>
      <c r="D89" s="18"/>
      <c r="E89" s="18"/>
      <c r="F89" s="3"/>
      <c r="G89" s="18"/>
      <c r="H89" s="18"/>
      <c r="I89" s="38"/>
      <c r="J89" s="38"/>
    </row>
    <row r="90" spans="1:10" ht="25.5" customHeight="1">
      <c r="A90" s="13" t="s">
        <v>183</v>
      </c>
      <c r="B90" s="17" t="s">
        <v>184</v>
      </c>
      <c r="C90" s="13" t="s">
        <v>44</v>
      </c>
      <c r="D90" s="3">
        <v>12.02</v>
      </c>
      <c r="E90" s="3">
        <v>89.52</v>
      </c>
      <c r="F90" s="3">
        <f t="shared" si="13"/>
        <v>114.00371999999999</v>
      </c>
      <c r="G90" s="26">
        <v>96622</v>
      </c>
      <c r="H90" s="17" t="s">
        <v>45</v>
      </c>
      <c r="I90" s="38">
        <f t="shared" si="14"/>
        <v>1076.0303999999999</v>
      </c>
      <c r="J90" s="38">
        <f t="shared" si="15"/>
        <v>1370.3247143999997</v>
      </c>
    </row>
    <row r="91" spans="1:10" ht="25.5" customHeight="1">
      <c r="A91" s="13" t="s">
        <v>185</v>
      </c>
      <c r="B91" s="17" t="s">
        <v>186</v>
      </c>
      <c r="C91" s="13" t="s">
        <v>16</v>
      </c>
      <c r="D91" s="3">
        <v>240.47</v>
      </c>
      <c r="E91" s="3">
        <v>17.05</v>
      </c>
      <c r="F91" s="3">
        <f t="shared" si="13"/>
        <v>21.713175</v>
      </c>
      <c r="G91" s="26">
        <v>95241</v>
      </c>
      <c r="H91" s="17" t="s">
        <v>45</v>
      </c>
      <c r="I91" s="38">
        <f t="shared" si="14"/>
        <v>4100.0135</v>
      </c>
      <c r="J91" s="38">
        <f t="shared" si="15"/>
        <v>5221.3671922499998</v>
      </c>
    </row>
    <row r="92" spans="1:10" ht="34.35" customHeight="1">
      <c r="A92" s="20" t="s">
        <v>187</v>
      </c>
      <c r="B92" s="17" t="s">
        <v>166</v>
      </c>
      <c r="C92" s="20" t="s">
        <v>16</v>
      </c>
      <c r="D92" s="1">
        <v>240.47</v>
      </c>
      <c r="E92" s="1">
        <v>14.68</v>
      </c>
      <c r="F92" s="3">
        <f t="shared" si="13"/>
        <v>18.694980000000001</v>
      </c>
      <c r="G92" s="30">
        <v>3637</v>
      </c>
      <c r="H92" s="14" t="s">
        <v>75</v>
      </c>
      <c r="I92" s="38">
        <f t="shared" si="14"/>
        <v>3530.0996</v>
      </c>
      <c r="J92" s="38">
        <f t="shared" si="15"/>
        <v>4495.5818405999999</v>
      </c>
    </row>
    <row r="93" spans="1:10" ht="46.5" customHeight="1">
      <c r="A93" s="20" t="s">
        <v>188</v>
      </c>
      <c r="B93" s="14" t="s">
        <v>189</v>
      </c>
      <c r="C93" s="20" t="s">
        <v>16</v>
      </c>
      <c r="D93" s="1">
        <v>496.09</v>
      </c>
      <c r="E93" s="1">
        <v>20.46</v>
      </c>
      <c r="F93" s="3">
        <f t="shared" si="13"/>
        <v>26.055810000000001</v>
      </c>
      <c r="G93" s="21">
        <v>87620</v>
      </c>
      <c r="H93" s="14" t="s">
        <v>70</v>
      </c>
      <c r="I93" s="38">
        <f t="shared" si="14"/>
        <v>10150.001399999999</v>
      </c>
      <c r="J93" s="38">
        <f t="shared" si="15"/>
        <v>12926.0267829</v>
      </c>
    </row>
    <row r="94" spans="1:10" ht="45.75" customHeight="1">
      <c r="A94" s="13" t="s">
        <v>190</v>
      </c>
      <c r="B94" s="14" t="s">
        <v>191</v>
      </c>
      <c r="C94" s="13" t="s">
        <v>16</v>
      </c>
      <c r="D94" s="3">
        <v>499.69</v>
      </c>
      <c r="E94" s="3">
        <v>36.42</v>
      </c>
      <c r="F94" s="3">
        <f t="shared" si="13"/>
        <v>46.380870000000002</v>
      </c>
      <c r="G94" s="19">
        <v>87250</v>
      </c>
      <c r="H94" s="14" t="s">
        <v>70</v>
      </c>
      <c r="I94" s="38">
        <f t="shared" si="14"/>
        <v>18198.709800000001</v>
      </c>
      <c r="J94" s="38">
        <f t="shared" si="15"/>
        <v>23176.056930300001</v>
      </c>
    </row>
    <row r="95" spans="1:10" ht="25.5" customHeight="1">
      <c r="A95" s="13" t="s">
        <v>192</v>
      </c>
      <c r="B95" s="17" t="s">
        <v>193</v>
      </c>
      <c r="C95" s="13" t="s">
        <v>113</v>
      </c>
      <c r="D95" s="3">
        <v>378.4</v>
      </c>
      <c r="E95" s="3">
        <v>5.24</v>
      </c>
      <c r="F95" s="3">
        <f t="shared" si="13"/>
        <v>6.6731400000000001</v>
      </c>
      <c r="G95" s="19">
        <v>88649</v>
      </c>
      <c r="H95" s="17" t="s">
        <v>45</v>
      </c>
      <c r="I95" s="38">
        <f t="shared" si="14"/>
        <v>1982.816</v>
      </c>
      <c r="J95" s="38">
        <f t="shared" si="15"/>
        <v>2525.116176</v>
      </c>
    </row>
    <row r="96" spans="1:10" ht="12" customHeight="1">
      <c r="A96" s="18"/>
      <c r="B96" s="18"/>
      <c r="C96" s="18"/>
      <c r="D96" s="18"/>
      <c r="E96" s="18"/>
      <c r="F96" s="3"/>
      <c r="G96" s="18"/>
      <c r="H96" s="18"/>
      <c r="I96" s="40"/>
      <c r="J96" s="40"/>
    </row>
    <row r="97" spans="1:10" ht="12.75" customHeight="1">
      <c r="A97" s="4" t="s">
        <v>194</v>
      </c>
      <c r="B97" s="45" t="s">
        <v>195</v>
      </c>
      <c r="C97" s="46"/>
      <c r="D97" s="46"/>
      <c r="E97" s="46"/>
      <c r="F97" s="46"/>
      <c r="G97" s="47"/>
      <c r="H97" s="22"/>
      <c r="I97" s="41">
        <f>SUM(I98:I166)</f>
        <v>31389.573300000011</v>
      </c>
      <c r="J97" s="41">
        <f>SUM(J98:J166)</f>
        <v>39974.621597550009</v>
      </c>
    </row>
    <row r="98" spans="1:10" ht="45.75" customHeight="1">
      <c r="A98" s="20" t="s">
        <v>196</v>
      </c>
      <c r="B98" s="14" t="s">
        <v>197</v>
      </c>
      <c r="C98" s="20" t="s">
        <v>30</v>
      </c>
      <c r="D98" s="1">
        <v>1</v>
      </c>
      <c r="E98" s="1">
        <v>289.06</v>
      </c>
      <c r="F98" s="3">
        <f t="shared" si="13"/>
        <v>368.11790999999999</v>
      </c>
      <c r="G98" s="21">
        <v>98108</v>
      </c>
      <c r="H98" s="14" t="s">
        <v>70</v>
      </c>
      <c r="I98" s="42">
        <f>D98*E98</f>
        <v>289.06</v>
      </c>
      <c r="J98" s="42">
        <f>F98*D98</f>
        <v>368.11790999999999</v>
      </c>
    </row>
    <row r="99" spans="1:10" ht="25.5" customHeight="1">
      <c r="A99" s="13" t="s">
        <v>198</v>
      </c>
      <c r="B99" s="17" t="s">
        <v>199</v>
      </c>
      <c r="C99" s="13" t="s">
        <v>30</v>
      </c>
      <c r="D99" s="3">
        <v>2</v>
      </c>
      <c r="E99" s="3">
        <v>587.02</v>
      </c>
      <c r="F99" s="3">
        <f t="shared" si="13"/>
        <v>747.56997000000001</v>
      </c>
      <c r="G99" s="19">
        <v>88503</v>
      </c>
      <c r="H99" s="17" t="s">
        <v>45</v>
      </c>
      <c r="I99" s="42">
        <f t="shared" ref="I99:I162" si="16">D99*E99</f>
        <v>1174.04</v>
      </c>
      <c r="J99" s="42">
        <f t="shared" ref="J99:J162" si="17">F99*D99</f>
        <v>1495.13994</v>
      </c>
    </row>
    <row r="100" spans="1:10" ht="34.35" customHeight="1">
      <c r="A100" s="20" t="s">
        <v>200</v>
      </c>
      <c r="B100" s="17" t="s">
        <v>201</v>
      </c>
      <c r="C100" s="20" t="s">
        <v>30</v>
      </c>
      <c r="D100" s="1">
        <v>7</v>
      </c>
      <c r="E100" s="1">
        <v>43.53</v>
      </c>
      <c r="F100" s="3">
        <f t="shared" si="13"/>
        <v>55.435455000000005</v>
      </c>
      <c r="G100" s="24">
        <v>1699</v>
      </c>
      <c r="H100" s="14" t="s">
        <v>75</v>
      </c>
      <c r="I100" s="42">
        <f t="shared" si="16"/>
        <v>304.71000000000004</v>
      </c>
      <c r="J100" s="42">
        <f t="shared" si="17"/>
        <v>388.04818500000005</v>
      </c>
    </row>
    <row r="101" spans="1:10" ht="34.35" customHeight="1">
      <c r="A101" s="20" t="s">
        <v>202</v>
      </c>
      <c r="B101" s="17" t="s">
        <v>203</v>
      </c>
      <c r="C101" s="20" t="s">
        <v>30</v>
      </c>
      <c r="D101" s="1">
        <v>17</v>
      </c>
      <c r="E101" s="1">
        <v>6.17</v>
      </c>
      <c r="F101" s="3">
        <f t="shared" si="13"/>
        <v>7.8574950000000001</v>
      </c>
      <c r="G101" s="21">
        <v>89709</v>
      </c>
      <c r="H101" s="14" t="s">
        <v>70</v>
      </c>
      <c r="I101" s="42">
        <f t="shared" si="16"/>
        <v>104.89</v>
      </c>
      <c r="J101" s="42">
        <f t="shared" si="17"/>
        <v>133.577415</v>
      </c>
    </row>
    <row r="102" spans="1:10" ht="34.35" customHeight="1">
      <c r="A102" s="20" t="s">
        <v>204</v>
      </c>
      <c r="B102" s="17" t="s">
        <v>205</v>
      </c>
      <c r="C102" s="20" t="s">
        <v>30</v>
      </c>
      <c r="D102" s="1">
        <v>15</v>
      </c>
      <c r="E102" s="1">
        <v>6.82</v>
      </c>
      <c r="F102" s="3">
        <f t="shared" si="13"/>
        <v>8.6852700000000009</v>
      </c>
      <c r="G102" s="21">
        <v>89546</v>
      </c>
      <c r="H102" s="14" t="s">
        <v>70</v>
      </c>
      <c r="I102" s="42">
        <f t="shared" si="16"/>
        <v>102.30000000000001</v>
      </c>
      <c r="J102" s="42">
        <f t="shared" si="17"/>
        <v>130.27905000000001</v>
      </c>
    </row>
    <row r="103" spans="1:10" ht="34.35" customHeight="1">
      <c r="A103" s="20" t="s">
        <v>206</v>
      </c>
      <c r="B103" s="17" t="s">
        <v>207</v>
      </c>
      <c r="C103" s="20" t="s">
        <v>30</v>
      </c>
      <c r="D103" s="1">
        <v>17</v>
      </c>
      <c r="E103" s="1">
        <v>3.96</v>
      </c>
      <c r="F103" s="3">
        <f t="shared" si="13"/>
        <v>5.0430600000000005</v>
      </c>
      <c r="G103" s="21">
        <v>89726</v>
      </c>
      <c r="H103" s="14" t="s">
        <v>70</v>
      </c>
      <c r="I103" s="42">
        <f t="shared" si="16"/>
        <v>67.319999999999993</v>
      </c>
      <c r="J103" s="42">
        <f t="shared" si="17"/>
        <v>85.732020000000006</v>
      </c>
    </row>
    <row r="104" spans="1:10" ht="34.35" customHeight="1">
      <c r="A104" s="20" t="s">
        <v>208</v>
      </c>
      <c r="B104" s="17" t="s">
        <v>209</v>
      </c>
      <c r="C104" s="20" t="s">
        <v>30</v>
      </c>
      <c r="D104" s="1">
        <v>11</v>
      </c>
      <c r="E104" s="1">
        <v>4.38</v>
      </c>
      <c r="F104" s="3">
        <f t="shared" si="13"/>
        <v>5.5779300000000003</v>
      </c>
      <c r="G104" s="21">
        <v>89802</v>
      </c>
      <c r="H104" s="14" t="s">
        <v>70</v>
      </c>
      <c r="I104" s="42">
        <f t="shared" si="16"/>
        <v>48.18</v>
      </c>
      <c r="J104" s="42">
        <f t="shared" si="17"/>
        <v>61.357230000000001</v>
      </c>
    </row>
    <row r="105" spans="1:10" ht="34.35" customHeight="1">
      <c r="A105" s="20" t="s">
        <v>210</v>
      </c>
      <c r="B105" s="17" t="s">
        <v>211</v>
      </c>
      <c r="C105" s="20" t="s">
        <v>30</v>
      </c>
      <c r="D105" s="1">
        <v>9</v>
      </c>
      <c r="E105" s="1">
        <v>8.82</v>
      </c>
      <c r="F105" s="3">
        <f t="shared" si="13"/>
        <v>11.23227</v>
      </c>
      <c r="G105" s="21">
        <v>89806</v>
      </c>
      <c r="H105" s="14" t="s">
        <v>70</v>
      </c>
      <c r="I105" s="42">
        <f t="shared" si="16"/>
        <v>79.38</v>
      </c>
      <c r="J105" s="42">
        <f t="shared" si="17"/>
        <v>101.09043</v>
      </c>
    </row>
    <row r="106" spans="1:10" ht="34.35" customHeight="1">
      <c r="A106" s="20" t="s">
        <v>212</v>
      </c>
      <c r="B106" s="17" t="s">
        <v>213</v>
      </c>
      <c r="C106" s="20" t="s">
        <v>30</v>
      </c>
      <c r="D106" s="1">
        <v>16</v>
      </c>
      <c r="E106" s="1">
        <v>10.94</v>
      </c>
      <c r="F106" s="3">
        <f t="shared" si="13"/>
        <v>13.932089999999999</v>
      </c>
      <c r="G106" s="21">
        <v>89810</v>
      </c>
      <c r="H106" s="14" t="s">
        <v>70</v>
      </c>
      <c r="I106" s="42">
        <f t="shared" si="16"/>
        <v>175.04</v>
      </c>
      <c r="J106" s="42">
        <f t="shared" si="17"/>
        <v>222.91343999999998</v>
      </c>
    </row>
    <row r="107" spans="1:10" ht="34.35" customHeight="1">
      <c r="A107" s="20" t="s">
        <v>214</v>
      </c>
      <c r="B107" s="17" t="s">
        <v>215</v>
      </c>
      <c r="C107" s="20" t="s">
        <v>30</v>
      </c>
      <c r="D107" s="1">
        <v>26</v>
      </c>
      <c r="E107" s="1">
        <v>5.74</v>
      </c>
      <c r="F107" s="3">
        <f t="shared" si="13"/>
        <v>7.3098900000000002</v>
      </c>
      <c r="G107" s="21">
        <v>89724</v>
      </c>
      <c r="H107" s="14" t="s">
        <v>70</v>
      </c>
      <c r="I107" s="42">
        <f t="shared" si="16"/>
        <v>149.24</v>
      </c>
      <c r="J107" s="42">
        <f t="shared" si="17"/>
        <v>190.05714</v>
      </c>
    </row>
    <row r="108" spans="1:10" ht="35.25" customHeight="1">
      <c r="A108" s="33" t="s">
        <v>216</v>
      </c>
      <c r="B108" s="17" t="s">
        <v>217</v>
      </c>
      <c r="C108" s="20" t="s">
        <v>30</v>
      </c>
      <c r="D108" s="1">
        <v>19</v>
      </c>
      <c r="E108" s="1">
        <v>3.96</v>
      </c>
      <c r="F108" s="3">
        <f t="shared" si="13"/>
        <v>5.0430600000000005</v>
      </c>
      <c r="G108" s="21">
        <v>89801</v>
      </c>
      <c r="H108" s="14" t="s">
        <v>70</v>
      </c>
      <c r="I108" s="42">
        <f t="shared" si="16"/>
        <v>75.239999999999995</v>
      </c>
      <c r="J108" s="42">
        <f t="shared" si="17"/>
        <v>95.818140000000014</v>
      </c>
    </row>
    <row r="109" spans="1:10" ht="34.35" customHeight="1">
      <c r="A109" s="33" t="s">
        <v>218</v>
      </c>
      <c r="B109" s="17" t="s">
        <v>219</v>
      </c>
      <c r="C109" s="20" t="s">
        <v>30</v>
      </c>
      <c r="D109" s="1">
        <v>10</v>
      </c>
      <c r="E109" s="1">
        <v>8.2200000000000006</v>
      </c>
      <c r="F109" s="3">
        <f t="shared" si="13"/>
        <v>10.468170000000001</v>
      </c>
      <c r="G109" s="21">
        <v>89805</v>
      </c>
      <c r="H109" s="14" t="s">
        <v>70</v>
      </c>
      <c r="I109" s="42">
        <f t="shared" si="16"/>
        <v>82.2</v>
      </c>
      <c r="J109" s="42">
        <f t="shared" si="17"/>
        <v>104.68170000000001</v>
      </c>
    </row>
    <row r="110" spans="1:10" ht="34.35" customHeight="1">
      <c r="A110" s="33" t="s">
        <v>220</v>
      </c>
      <c r="B110" s="17" t="s">
        <v>221</v>
      </c>
      <c r="C110" s="20" t="s">
        <v>30</v>
      </c>
      <c r="D110" s="1">
        <v>12</v>
      </c>
      <c r="E110" s="1">
        <v>14.12</v>
      </c>
      <c r="F110" s="3">
        <f t="shared" si="13"/>
        <v>17.981819999999999</v>
      </c>
      <c r="G110" s="21">
        <v>89744</v>
      </c>
      <c r="H110" s="14" t="s">
        <v>70</v>
      </c>
      <c r="I110" s="42">
        <f t="shared" si="16"/>
        <v>169.44</v>
      </c>
      <c r="J110" s="42">
        <f t="shared" si="17"/>
        <v>215.78183999999999</v>
      </c>
    </row>
    <row r="111" spans="1:10" ht="45.75" customHeight="1">
      <c r="A111" s="34" t="s">
        <v>222</v>
      </c>
      <c r="B111" s="14" t="s">
        <v>223</v>
      </c>
      <c r="C111" s="13" t="s">
        <v>30</v>
      </c>
      <c r="D111" s="3">
        <v>5</v>
      </c>
      <c r="E111" s="3">
        <v>12.7</v>
      </c>
      <c r="F111" s="3">
        <f t="shared" si="13"/>
        <v>16.173449999999999</v>
      </c>
      <c r="G111" s="19">
        <v>89785</v>
      </c>
      <c r="H111" s="14" t="s">
        <v>70</v>
      </c>
      <c r="I111" s="42">
        <f t="shared" si="16"/>
        <v>63.5</v>
      </c>
      <c r="J111" s="42">
        <f t="shared" si="17"/>
        <v>80.867249999999999</v>
      </c>
    </row>
    <row r="112" spans="1:10" ht="25.5" customHeight="1">
      <c r="A112" s="34" t="s">
        <v>224</v>
      </c>
      <c r="B112" s="17" t="s">
        <v>225</v>
      </c>
      <c r="C112" s="13" t="s">
        <v>30</v>
      </c>
      <c r="D112" s="3">
        <v>2</v>
      </c>
      <c r="E112" s="3">
        <v>20.9</v>
      </c>
      <c r="F112" s="3">
        <f t="shared" si="13"/>
        <v>26.616149999999998</v>
      </c>
      <c r="G112" s="13" t="s">
        <v>226</v>
      </c>
      <c r="H112" s="7" t="s">
        <v>18</v>
      </c>
      <c r="I112" s="42">
        <f t="shared" si="16"/>
        <v>41.8</v>
      </c>
      <c r="J112" s="42">
        <f t="shared" si="17"/>
        <v>53.232299999999995</v>
      </c>
    </row>
    <row r="113" spans="1:10" ht="45.75" customHeight="1">
      <c r="A113" s="34" t="s">
        <v>227</v>
      </c>
      <c r="B113" s="14" t="s">
        <v>228</v>
      </c>
      <c r="C113" s="13" t="s">
        <v>30</v>
      </c>
      <c r="D113" s="3">
        <v>12</v>
      </c>
      <c r="E113" s="3">
        <v>17.64</v>
      </c>
      <c r="F113" s="3">
        <f t="shared" si="13"/>
        <v>22.46454</v>
      </c>
      <c r="G113" s="19">
        <v>89830</v>
      </c>
      <c r="H113" s="14" t="s">
        <v>70</v>
      </c>
      <c r="I113" s="42">
        <f t="shared" si="16"/>
        <v>211.68</v>
      </c>
      <c r="J113" s="42">
        <f t="shared" si="17"/>
        <v>269.57447999999999</v>
      </c>
    </row>
    <row r="114" spans="1:10" ht="25.5" customHeight="1">
      <c r="A114" s="34" t="s">
        <v>229</v>
      </c>
      <c r="B114" s="17" t="s">
        <v>230</v>
      </c>
      <c r="C114" s="13" t="s">
        <v>30</v>
      </c>
      <c r="D114" s="3">
        <v>16</v>
      </c>
      <c r="E114" s="3">
        <v>11.11</v>
      </c>
      <c r="F114" s="3">
        <f t="shared" si="13"/>
        <v>14.148584999999999</v>
      </c>
      <c r="G114" s="19">
        <v>3659</v>
      </c>
      <c r="H114" s="17" t="s">
        <v>45</v>
      </c>
      <c r="I114" s="42">
        <f t="shared" si="16"/>
        <v>177.76</v>
      </c>
      <c r="J114" s="42">
        <f t="shared" si="17"/>
        <v>226.37735999999998</v>
      </c>
    </row>
    <row r="115" spans="1:10" ht="45.75" customHeight="1">
      <c r="A115" s="34" t="s">
        <v>231</v>
      </c>
      <c r="B115" s="14" t="s">
        <v>232</v>
      </c>
      <c r="C115" s="13" t="s">
        <v>30</v>
      </c>
      <c r="D115" s="3">
        <v>10</v>
      </c>
      <c r="E115" s="3">
        <v>27.57</v>
      </c>
      <c r="F115" s="3">
        <f t="shared" si="13"/>
        <v>35.110395000000004</v>
      </c>
      <c r="G115" s="19">
        <v>89797</v>
      </c>
      <c r="H115" s="14" t="s">
        <v>70</v>
      </c>
      <c r="I115" s="42">
        <f t="shared" si="16"/>
        <v>275.7</v>
      </c>
      <c r="J115" s="42">
        <f t="shared" si="17"/>
        <v>351.10395000000005</v>
      </c>
    </row>
    <row r="116" spans="1:10" ht="34.35" customHeight="1">
      <c r="A116" s="33" t="s">
        <v>233</v>
      </c>
      <c r="B116" s="17" t="s">
        <v>234</v>
      </c>
      <c r="C116" s="20" t="s">
        <v>30</v>
      </c>
      <c r="D116" s="1">
        <v>55</v>
      </c>
      <c r="E116" s="1">
        <v>3.98</v>
      </c>
      <c r="F116" s="3">
        <f t="shared" si="13"/>
        <v>5.06853</v>
      </c>
      <c r="G116" s="21">
        <v>89813</v>
      </c>
      <c r="H116" s="14" t="s">
        <v>70</v>
      </c>
      <c r="I116" s="42">
        <f t="shared" si="16"/>
        <v>218.9</v>
      </c>
      <c r="J116" s="42">
        <f t="shared" si="17"/>
        <v>278.76915000000002</v>
      </c>
    </row>
    <row r="117" spans="1:10" ht="34.35" customHeight="1">
      <c r="A117" s="33" t="s">
        <v>235</v>
      </c>
      <c r="B117" s="17" t="s">
        <v>236</v>
      </c>
      <c r="C117" s="20" t="s">
        <v>30</v>
      </c>
      <c r="D117" s="1">
        <v>37</v>
      </c>
      <c r="E117" s="1">
        <v>7</v>
      </c>
      <c r="F117" s="3">
        <f t="shared" si="13"/>
        <v>8.9145000000000003</v>
      </c>
      <c r="G117" s="21">
        <v>89817</v>
      </c>
      <c r="H117" s="14" t="s">
        <v>70</v>
      </c>
      <c r="I117" s="42">
        <f t="shared" si="16"/>
        <v>259</v>
      </c>
      <c r="J117" s="42">
        <f t="shared" si="17"/>
        <v>329.8365</v>
      </c>
    </row>
    <row r="118" spans="1:10" ht="34.35" customHeight="1">
      <c r="A118" s="33" t="s">
        <v>237</v>
      </c>
      <c r="B118" s="17" t="s">
        <v>238</v>
      </c>
      <c r="C118" s="20" t="s">
        <v>30</v>
      </c>
      <c r="D118" s="1">
        <v>73</v>
      </c>
      <c r="E118" s="1">
        <v>8.66</v>
      </c>
      <c r="F118" s="3">
        <f t="shared" si="13"/>
        <v>11.028510000000001</v>
      </c>
      <c r="G118" s="21">
        <v>89821</v>
      </c>
      <c r="H118" s="14" t="s">
        <v>70</v>
      </c>
      <c r="I118" s="42">
        <f t="shared" si="16"/>
        <v>632.18000000000006</v>
      </c>
      <c r="J118" s="42">
        <f t="shared" si="17"/>
        <v>805.08123000000001</v>
      </c>
    </row>
    <row r="119" spans="1:10" ht="25.5" customHeight="1">
      <c r="A119" s="34" t="s">
        <v>239</v>
      </c>
      <c r="B119" s="17" t="s">
        <v>240</v>
      </c>
      <c r="C119" s="13" t="s">
        <v>30</v>
      </c>
      <c r="D119" s="3">
        <v>1</v>
      </c>
      <c r="E119" s="3">
        <v>12.45</v>
      </c>
      <c r="F119" s="3">
        <f t="shared" si="13"/>
        <v>15.855074999999999</v>
      </c>
      <c r="G119" s="16">
        <v>1654</v>
      </c>
      <c r="H119" s="7" t="s">
        <v>21</v>
      </c>
      <c r="I119" s="42">
        <f t="shared" si="16"/>
        <v>12.45</v>
      </c>
      <c r="J119" s="42">
        <f t="shared" si="17"/>
        <v>15.855074999999999</v>
      </c>
    </row>
    <row r="120" spans="1:10" ht="25.5" customHeight="1">
      <c r="A120" s="34" t="s">
        <v>241</v>
      </c>
      <c r="B120" s="17" t="s">
        <v>242</v>
      </c>
      <c r="C120" s="13" t="s">
        <v>30</v>
      </c>
      <c r="D120" s="3">
        <v>4</v>
      </c>
      <c r="E120" s="3">
        <v>13.18</v>
      </c>
      <c r="F120" s="3">
        <f t="shared" si="13"/>
        <v>16.78473</v>
      </c>
      <c r="G120" s="16">
        <v>1582</v>
      </c>
      <c r="H120" s="7" t="s">
        <v>21</v>
      </c>
      <c r="I120" s="42">
        <f t="shared" si="16"/>
        <v>52.72</v>
      </c>
      <c r="J120" s="42">
        <f t="shared" si="17"/>
        <v>67.138919999999999</v>
      </c>
    </row>
    <row r="121" spans="1:10" ht="25.5" customHeight="1">
      <c r="A121" s="34" t="s">
        <v>243</v>
      </c>
      <c r="B121" s="17" t="s">
        <v>244</v>
      </c>
      <c r="C121" s="13" t="s">
        <v>30</v>
      </c>
      <c r="D121" s="3">
        <v>8</v>
      </c>
      <c r="E121" s="3">
        <v>14.66</v>
      </c>
      <c r="F121" s="3">
        <f t="shared" si="13"/>
        <v>18.669510000000002</v>
      </c>
      <c r="G121" s="16">
        <v>1583</v>
      </c>
      <c r="H121" s="7" t="s">
        <v>21</v>
      </c>
      <c r="I121" s="42">
        <f t="shared" si="16"/>
        <v>117.28</v>
      </c>
      <c r="J121" s="42">
        <f t="shared" si="17"/>
        <v>149.35608000000002</v>
      </c>
    </row>
    <row r="122" spans="1:10" ht="35.25" customHeight="1">
      <c r="A122" s="33" t="s">
        <v>245</v>
      </c>
      <c r="B122" s="17" t="s">
        <v>246</v>
      </c>
      <c r="C122" s="20" t="s">
        <v>30</v>
      </c>
      <c r="D122" s="1">
        <v>5</v>
      </c>
      <c r="E122" s="1">
        <v>8.85</v>
      </c>
      <c r="F122" s="3">
        <f t="shared" si="13"/>
        <v>11.270474999999999</v>
      </c>
      <c r="G122" s="21">
        <v>89825</v>
      </c>
      <c r="H122" s="14" t="s">
        <v>70</v>
      </c>
      <c r="I122" s="42">
        <f t="shared" si="16"/>
        <v>44.25</v>
      </c>
      <c r="J122" s="42">
        <f t="shared" si="17"/>
        <v>56.352374999999995</v>
      </c>
    </row>
    <row r="123" spans="1:10" ht="25.5" customHeight="1">
      <c r="A123" s="34" t="s">
        <v>247</v>
      </c>
      <c r="B123" s="17" t="s">
        <v>248</v>
      </c>
      <c r="C123" s="13" t="s">
        <v>30</v>
      </c>
      <c r="D123" s="3">
        <v>2</v>
      </c>
      <c r="E123" s="3">
        <v>28.02</v>
      </c>
      <c r="F123" s="3">
        <f t="shared" si="13"/>
        <v>35.68347</v>
      </c>
      <c r="G123" s="16">
        <v>1661</v>
      </c>
      <c r="H123" s="7" t="s">
        <v>21</v>
      </c>
      <c r="I123" s="42">
        <f t="shared" si="16"/>
        <v>56.04</v>
      </c>
      <c r="J123" s="42">
        <f t="shared" si="17"/>
        <v>71.36694</v>
      </c>
    </row>
    <row r="124" spans="1:10" ht="25.5" customHeight="1">
      <c r="A124" s="34" t="s">
        <v>249</v>
      </c>
      <c r="B124" s="17" t="s">
        <v>250</v>
      </c>
      <c r="C124" s="13" t="s">
        <v>30</v>
      </c>
      <c r="D124" s="3">
        <v>8</v>
      </c>
      <c r="E124" s="3">
        <v>29.25</v>
      </c>
      <c r="F124" s="3">
        <f t="shared" si="13"/>
        <v>37.249875000000003</v>
      </c>
      <c r="G124" s="16">
        <v>1662</v>
      </c>
      <c r="H124" s="7" t="s">
        <v>21</v>
      </c>
      <c r="I124" s="42">
        <f t="shared" si="16"/>
        <v>234</v>
      </c>
      <c r="J124" s="42">
        <f t="shared" si="17"/>
        <v>297.99900000000002</v>
      </c>
    </row>
    <row r="125" spans="1:10" ht="34.35" customHeight="1">
      <c r="A125" s="33" t="s">
        <v>251</v>
      </c>
      <c r="B125" s="17" t="s">
        <v>252</v>
      </c>
      <c r="C125" s="20" t="s">
        <v>30</v>
      </c>
      <c r="D125" s="1">
        <v>1</v>
      </c>
      <c r="E125" s="1">
        <v>23.7</v>
      </c>
      <c r="F125" s="3">
        <f t="shared" si="13"/>
        <v>30.181950000000001</v>
      </c>
      <c r="G125" s="21">
        <v>89796</v>
      </c>
      <c r="H125" s="14" t="s">
        <v>70</v>
      </c>
      <c r="I125" s="42">
        <f t="shared" si="16"/>
        <v>23.7</v>
      </c>
      <c r="J125" s="42">
        <f t="shared" si="17"/>
        <v>30.181950000000001</v>
      </c>
    </row>
    <row r="126" spans="1:10" ht="34.35" customHeight="1">
      <c r="A126" s="33" t="s">
        <v>253</v>
      </c>
      <c r="B126" s="17" t="s">
        <v>254</v>
      </c>
      <c r="C126" s="20" t="s">
        <v>113</v>
      </c>
      <c r="D126" s="1">
        <v>28.67</v>
      </c>
      <c r="E126" s="1">
        <v>11.15</v>
      </c>
      <c r="F126" s="3">
        <f t="shared" si="13"/>
        <v>14.199525000000001</v>
      </c>
      <c r="G126" s="21">
        <v>89711</v>
      </c>
      <c r="H126" s="14" t="s">
        <v>70</v>
      </c>
      <c r="I126" s="42">
        <f t="shared" si="16"/>
        <v>319.6705</v>
      </c>
      <c r="J126" s="42">
        <f t="shared" si="17"/>
        <v>407.10038175000005</v>
      </c>
    </row>
    <row r="127" spans="1:10" ht="34.35" customHeight="1">
      <c r="A127" s="33" t="s">
        <v>255</v>
      </c>
      <c r="B127" s="17" t="s">
        <v>256</v>
      </c>
      <c r="C127" s="20" t="s">
        <v>113</v>
      </c>
      <c r="D127" s="1">
        <v>35.71</v>
      </c>
      <c r="E127" s="1">
        <v>7.92</v>
      </c>
      <c r="F127" s="3">
        <f t="shared" si="13"/>
        <v>10.086120000000001</v>
      </c>
      <c r="G127" s="21">
        <v>89798</v>
      </c>
      <c r="H127" s="14" t="s">
        <v>70</v>
      </c>
      <c r="I127" s="42">
        <f t="shared" si="16"/>
        <v>282.82319999999999</v>
      </c>
      <c r="J127" s="42">
        <f t="shared" si="17"/>
        <v>360.17534520000004</v>
      </c>
    </row>
    <row r="128" spans="1:10" ht="34.35" customHeight="1">
      <c r="A128" s="33" t="s">
        <v>257</v>
      </c>
      <c r="B128" s="17" t="s">
        <v>258</v>
      </c>
      <c r="C128" s="20" t="s">
        <v>113</v>
      </c>
      <c r="D128" s="1">
        <v>28.66</v>
      </c>
      <c r="E128" s="1">
        <v>12.67</v>
      </c>
      <c r="F128" s="3">
        <f t="shared" si="13"/>
        <v>16.135245000000001</v>
      </c>
      <c r="G128" s="21">
        <v>89799</v>
      </c>
      <c r="H128" s="14" t="s">
        <v>70</v>
      </c>
      <c r="I128" s="42">
        <f t="shared" si="16"/>
        <v>363.12220000000002</v>
      </c>
      <c r="J128" s="42">
        <f t="shared" si="17"/>
        <v>462.43612170000006</v>
      </c>
    </row>
    <row r="129" spans="1:10" ht="34.35" customHeight="1">
      <c r="A129" s="33" t="s">
        <v>259</v>
      </c>
      <c r="B129" s="17" t="s">
        <v>260</v>
      </c>
      <c r="C129" s="20" t="s">
        <v>113</v>
      </c>
      <c r="D129" s="1">
        <v>61.87</v>
      </c>
      <c r="E129" s="1">
        <v>15.42</v>
      </c>
      <c r="F129" s="3">
        <f t="shared" si="13"/>
        <v>19.637370000000001</v>
      </c>
      <c r="G129" s="21">
        <v>89800</v>
      </c>
      <c r="H129" s="14" t="s">
        <v>70</v>
      </c>
      <c r="I129" s="42">
        <f t="shared" si="16"/>
        <v>954.03539999999998</v>
      </c>
      <c r="J129" s="42">
        <f t="shared" si="17"/>
        <v>1214.9640818999999</v>
      </c>
    </row>
    <row r="130" spans="1:10" ht="25.5" customHeight="1">
      <c r="A130" s="34" t="s">
        <v>261</v>
      </c>
      <c r="B130" s="17" t="s">
        <v>262</v>
      </c>
      <c r="C130" s="13" t="s">
        <v>113</v>
      </c>
      <c r="D130" s="3">
        <v>135</v>
      </c>
      <c r="E130" s="3">
        <v>5.85</v>
      </c>
      <c r="F130" s="3">
        <f t="shared" si="13"/>
        <v>7.4499749999999993</v>
      </c>
      <c r="G130" s="19">
        <v>89402</v>
      </c>
      <c r="H130" s="17" t="s">
        <v>45</v>
      </c>
      <c r="I130" s="42">
        <f t="shared" si="16"/>
        <v>789.75</v>
      </c>
      <c r="J130" s="42">
        <f t="shared" si="17"/>
        <v>1005.7466249999999</v>
      </c>
    </row>
    <row r="131" spans="1:10" ht="25.5" customHeight="1">
      <c r="A131" s="34" t="s">
        <v>263</v>
      </c>
      <c r="B131" s="17" t="s">
        <v>264</v>
      </c>
      <c r="C131" s="13" t="s">
        <v>113</v>
      </c>
      <c r="D131" s="3">
        <v>36.85</v>
      </c>
      <c r="E131" s="3">
        <v>12.22</v>
      </c>
      <c r="F131" s="3">
        <f t="shared" si="13"/>
        <v>15.562170000000002</v>
      </c>
      <c r="G131" s="19">
        <v>89449</v>
      </c>
      <c r="H131" s="17" t="s">
        <v>45</v>
      </c>
      <c r="I131" s="42">
        <f t="shared" si="16"/>
        <v>450.30700000000002</v>
      </c>
      <c r="J131" s="42">
        <f t="shared" si="17"/>
        <v>573.46596450000004</v>
      </c>
    </row>
    <row r="132" spans="1:10" ht="45.75" customHeight="1">
      <c r="A132" s="34" t="s">
        <v>265</v>
      </c>
      <c r="B132" s="17" t="s">
        <v>266</v>
      </c>
      <c r="C132" s="13" t="s">
        <v>30</v>
      </c>
      <c r="D132" s="3">
        <v>5</v>
      </c>
      <c r="E132" s="3">
        <v>78.61</v>
      </c>
      <c r="F132" s="3">
        <f t="shared" si="13"/>
        <v>100.109835</v>
      </c>
      <c r="G132" s="19">
        <v>94497</v>
      </c>
      <c r="H132" s="14" t="s">
        <v>70</v>
      </c>
      <c r="I132" s="42">
        <f t="shared" si="16"/>
        <v>393.05</v>
      </c>
      <c r="J132" s="42">
        <f t="shared" si="17"/>
        <v>500.54917499999999</v>
      </c>
    </row>
    <row r="133" spans="1:10" ht="25.5" customHeight="1">
      <c r="A133" s="34" t="s">
        <v>267</v>
      </c>
      <c r="B133" s="17" t="s">
        <v>268</v>
      </c>
      <c r="C133" s="13" t="s">
        <v>30</v>
      </c>
      <c r="D133" s="3">
        <v>18</v>
      </c>
      <c r="E133" s="3">
        <v>26.78</v>
      </c>
      <c r="F133" s="3">
        <f t="shared" si="13"/>
        <v>34.104330000000004</v>
      </c>
      <c r="G133" s="19">
        <v>89353</v>
      </c>
      <c r="H133" s="17" t="s">
        <v>45</v>
      </c>
      <c r="I133" s="42">
        <f t="shared" si="16"/>
        <v>482.04</v>
      </c>
      <c r="J133" s="42">
        <f t="shared" si="17"/>
        <v>613.87794000000008</v>
      </c>
    </row>
    <row r="134" spans="1:10" ht="25.5" customHeight="1">
      <c r="A134" s="34" t="s">
        <v>269</v>
      </c>
      <c r="B134" s="17" t="s">
        <v>270</v>
      </c>
      <c r="C134" s="13" t="s">
        <v>30</v>
      </c>
      <c r="D134" s="3">
        <v>7</v>
      </c>
      <c r="E134" s="3">
        <v>22.45</v>
      </c>
      <c r="F134" s="3">
        <f t="shared" si="13"/>
        <v>28.590074999999999</v>
      </c>
      <c r="G134" s="19">
        <v>89351</v>
      </c>
      <c r="H134" s="17" t="s">
        <v>45</v>
      </c>
      <c r="I134" s="42">
        <f t="shared" si="16"/>
        <v>157.15</v>
      </c>
      <c r="J134" s="42">
        <f t="shared" si="17"/>
        <v>200.13052499999998</v>
      </c>
    </row>
    <row r="135" spans="1:10" ht="25.5" customHeight="1">
      <c r="A135" s="34" t="s">
        <v>271</v>
      </c>
      <c r="B135" s="17" t="s">
        <v>272</v>
      </c>
      <c r="C135" s="13" t="s">
        <v>30</v>
      </c>
      <c r="D135" s="3">
        <v>3</v>
      </c>
      <c r="E135" s="3">
        <v>3.26</v>
      </c>
      <c r="F135" s="3">
        <f t="shared" si="13"/>
        <v>4.1516099999999998</v>
      </c>
      <c r="G135" s="19">
        <v>813</v>
      </c>
      <c r="H135" s="17" t="s">
        <v>45</v>
      </c>
      <c r="I135" s="42">
        <f t="shared" si="16"/>
        <v>9.7799999999999994</v>
      </c>
      <c r="J135" s="42">
        <f t="shared" si="17"/>
        <v>12.454829999999999</v>
      </c>
    </row>
    <row r="136" spans="1:10" ht="25.5" customHeight="1">
      <c r="A136" s="34" t="s">
        <v>273</v>
      </c>
      <c r="B136" s="17" t="s">
        <v>274</v>
      </c>
      <c r="C136" s="13" t="s">
        <v>30</v>
      </c>
      <c r="D136" s="3">
        <v>58</v>
      </c>
      <c r="E136" s="3">
        <v>2.52</v>
      </c>
      <c r="F136" s="3">
        <f t="shared" si="13"/>
        <v>3.2092200000000002</v>
      </c>
      <c r="G136" s="19">
        <v>89481</v>
      </c>
      <c r="H136" s="17" t="s">
        <v>45</v>
      </c>
      <c r="I136" s="42">
        <f t="shared" si="16"/>
        <v>146.16</v>
      </c>
      <c r="J136" s="42">
        <f t="shared" si="17"/>
        <v>186.13476</v>
      </c>
    </row>
    <row r="137" spans="1:10" ht="25.5" customHeight="1">
      <c r="A137" s="34" t="s">
        <v>275</v>
      </c>
      <c r="B137" s="17" t="s">
        <v>276</v>
      </c>
      <c r="C137" s="13" t="s">
        <v>30</v>
      </c>
      <c r="D137" s="3">
        <v>13</v>
      </c>
      <c r="E137" s="3">
        <v>8.34</v>
      </c>
      <c r="F137" s="3">
        <f t="shared" si="13"/>
        <v>10.620989999999999</v>
      </c>
      <c r="G137" s="19">
        <v>89501</v>
      </c>
      <c r="H137" s="17" t="s">
        <v>45</v>
      </c>
      <c r="I137" s="42">
        <f t="shared" si="16"/>
        <v>108.42</v>
      </c>
      <c r="J137" s="42">
        <f t="shared" si="17"/>
        <v>138.07286999999999</v>
      </c>
    </row>
    <row r="138" spans="1:10" ht="35.25" customHeight="1">
      <c r="A138" s="33" t="s">
        <v>277</v>
      </c>
      <c r="B138" s="17" t="s">
        <v>278</v>
      </c>
      <c r="C138" s="20" t="s">
        <v>30</v>
      </c>
      <c r="D138" s="1">
        <v>34</v>
      </c>
      <c r="E138" s="1">
        <v>9.85</v>
      </c>
      <c r="F138" s="3">
        <f t="shared" si="13"/>
        <v>12.543975</v>
      </c>
      <c r="G138" s="27">
        <v>89366</v>
      </c>
      <c r="H138" s="14" t="s">
        <v>70</v>
      </c>
      <c r="I138" s="42">
        <f t="shared" si="16"/>
        <v>334.9</v>
      </c>
      <c r="J138" s="42">
        <f t="shared" si="17"/>
        <v>426.49514999999997</v>
      </c>
    </row>
    <row r="139" spans="1:10" ht="34.35" customHeight="1">
      <c r="A139" s="33" t="s">
        <v>279</v>
      </c>
      <c r="B139" s="17" t="s">
        <v>280</v>
      </c>
      <c r="C139" s="20" t="s">
        <v>30</v>
      </c>
      <c r="D139" s="1">
        <v>4</v>
      </c>
      <c r="E139" s="1">
        <v>12.47</v>
      </c>
      <c r="F139" s="3">
        <f t="shared" si="13"/>
        <v>15.880545000000001</v>
      </c>
      <c r="G139" s="27">
        <v>89627</v>
      </c>
      <c r="H139" s="14" t="s">
        <v>70</v>
      </c>
      <c r="I139" s="42">
        <f t="shared" si="16"/>
        <v>49.88</v>
      </c>
      <c r="J139" s="42">
        <f t="shared" si="17"/>
        <v>63.522180000000006</v>
      </c>
    </row>
    <row r="140" spans="1:10" ht="25.5" customHeight="1">
      <c r="A140" s="34" t="s">
        <v>281</v>
      </c>
      <c r="B140" s="17" t="s">
        <v>282</v>
      </c>
      <c r="C140" s="13" t="s">
        <v>30</v>
      </c>
      <c r="D140" s="3">
        <v>34</v>
      </c>
      <c r="E140" s="3">
        <v>4.68</v>
      </c>
      <c r="F140" s="3">
        <f t="shared" si="13"/>
        <v>5.9599799999999998</v>
      </c>
      <c r="G140" s="26">
        <v>89440</v>
      </c>
      <c r="H140" s="17" t="s">
        <v>45</v>
      </c>
      <c r="I140" s="42">
        <f t="shared" si="16"/>
        <v>159.12</v>
      </c>
      <c r="J140" s="42">
        <f t="shared" si="17"/>
        <v>202.63932</v>
      </c>
    </row>
    <row r="141" spans="1:10" ht="25.5" customHeight="1">
      <c r="A141" s="34" t="s">
        <v>283</v>
      </c>
      <c r="B141" s="17" t="s">
        <v>284</v>
      </c>
      <c r="C141" s="13" t="s">
        <v>30</v>
      </c>
      <c r="D141" s="3">
        <v>5</v>
      </c>
      <c r="E141" s="3">
        <v>13.38</v>
      </c>
      <c r="F141" s="3">
        <f t="shared" si="13"/>
        <v>17.039430000000003</v>
      </c>
      <c r="G141" s="26">
        <v>89625</v>
      </c>
      <c r="H141" s="17" t="s">
        <v>45</v>
      </c>
      <c r="I141" s="42">
        <f t="shared" si="16"/>
        <v>66.900000000000006</v>
      </c>
      <c r="J141" s="42">
        <f t="shared" si="17"/>
        <v>85.197150000000022</v>
      </c>
    </row>
    <row r="142" spans="1:10" ht="34.35" customHeight="1">
      <c r="A142" s="33" t="s">
        <v>285</v>
      </c>
      <c r="B142" s="17" t="s">
        <v>286</v>
      </c>
      <c r="C142" s="20" t="s">
        <v>30</v>
      </c>
      <c r="D142" s="1">
        <v>9</v>
      </c>
      <c r="E142" s="1">
        <v>14.29</v>
      </c>
      <c r="F142" s="3">
        <f t="shared" si="13"/>
        <v>18.198315000000001</v>
      </c>
      <c r="G142" s="27">
        <v>90374</v>
      </c>
      <c r="H142" s="14" t="s">
        <v>70</v>
      </c>
      <c r="I142" s="42">
        <f t="shared" si="16"/>
        <v>128.60999999999999</v>
      </c>
      <c r="J142" s="42">
        <f t="shared" si="17"/>
        <v>163.78483500000002</v>
      </c>
    </row>
    <row r="143" spans="1:10" ht="34.35" customHeight="1">
      <c r="A143" s="33" t="s">
        <v>287</v>
      </c>
      <c r="B143" s="17" t="s">
        <v>288</v>
      </c>
      <c r="C143" s="20" t="s">
        <v>30</v>
      </c>
      <c r="D143" s="1">
        <v>10</v>
      </c>
      <c r="E143" s="1">
        <v>298.77999999999997</v>
      </c>
      <c r="F143" s="3">
        <f t="shared" ref="F143:F206" si="18">E143+E143*27.35/100</f>
        <v>380.49632999999994</v>
      </c>
      <c r="G143" s="27">
        <v>86931</v>
      </c>
      <c r="H143" s="14" t="s">
        <v>70</v>
      </c>
      <c r="I143" s="42">
        <f t="shared" si="16"/>
        <v>2987.7999999999997</v>
      </c>
      <c r="J143" s="42">
        <f t="shared" si="17"/>
        <v>3804.9632999999994</v>
      </c>
    </row>
    <row r="144" spans="1:10" ht="45.75" customHeight="1">
      <c r="A144" s="34" t="s">
        <v>289</v>
      </c>
      <c r="B144" s="17" t="s">
        <v>290</v>
      </c>
      <c r="C144" s="13" t="s">
        <v>30</v>
      </c>
      <c r="D144" s="3">
        <v>1</v>
      </c>
      <c r="E144" s="3">
        <v>526.01</v>
      </c>
      <c r="F144" s="3">
        <f t="shared" si="18"/>
        <v>669.87373500000001</v>
      </c>
      <c r="G144" s="26">
        <v>95472</v>
      </c>
      <c r="H144" s="14" t="s">
        <v>70</v>
      </c>
      <c r="I144" s="42">
        <f t="shared" si="16"/>
        <v>526.01</v>
      </c>
      <c r="J144" s="42">
        <f t="shared" si="17"/>
        <v>669.87373500000001</v>
      </c>
    </row>
    <row r="145" spans="1:10" ht="25.5" customHeight="1">
      <c r="A145" s="34" t="s">
        <v>291</v>
      </c>
      <c r="B145" s="14" t="s">
        <v>292</v>
      </c>
      <c r="C145" s="13" t="s">
        <v>30</v>
      </c>
      <c r="D145" s="3">
        <v>11</v>
      </c>
      <c r="E145" s="3">
        <v>75.17</v>
      </c>
      <c r="F145" s="3">
        <f t="shared" si="18"/>
        <v>95.728994999999998</v>
      </c>
      <c r="G145" s="19">
        <v>1370</v>
      </c>
      <c r="H145" s="17" t="s">
        <v>45</v>
      </c>
      <c r="I145" s="42">
        <f t="shared" si="16"/>
        <v>826.87</v>
      </c>
      <c r="J145" s="42">
        <f t="shared" si="17"/>
        <v>1053.018945</v>
      </c>
    </row>
    <row r="146" spans="1:10" ht="25.5" customHeight="1">
      <c r="A146" s="34" t="s">
        <v>293</v>
      </c>
      <c r="B146" s="17" t="s">
        <v>294</v>
      </c>
      <c r="C146" s="13" t="s">
        <v>30</v>
      </c>
      <c r="D146" s="3">
        <v>2</v>
      </c>
      <c r="E146" s="3">
        <v>415.85</v>
      </c>
      <c r="F146" s="3">
        <f t="shared" si="18"/>
        <v>529.58497499999999</v>
      </c>
      <c r="G146" s="26">
        <v>100858</v>
      </c>
      <c r="H146" s="17" t="s">
        <v>45</v>
      </c>
      <c r="I146" s="42">
        <f t="shared" si="16"/>
        <v>831.7</v>
      </c>
      <c r="J146" s="42">
        <f t="shared" si="17"/>
        <v>1059.16995</v>
      </c>
    </row>
    <row r="147" spans="1:10" ht="25.5" customHeight="1">
      <c r="A147" s="34" t="s">
        <v>295</v>
      </c>
      <c r="B147" s="17" t="s">
        <v>296</v>
      </c>
      <c r="C147" s="13" t="s">
        <v>30</v>
      </c>
      <c r="D147" s="3">
        <v>3</v>
      </c>
      <c r="E147" s="3">
        <v>26.98</v>
      </c>
      <c r="F147" s="3">
        <f t="shared" si="18"/>
        <v>34.359030000000004</v>
      </c>
      <c r="G147" s="26">
        <v>94797</v>
      </c>
      <c r="H147" s="17" t="s">
        <v>45</v>
      </c>
      <c r="I147" s="42">
        <f t="shared" si="16"/>
        <v>80.94</v>
      </c>
      <c r="J147" s="42">
        <f t="shared" si="17"/>
        <v>103.07709000000001</v>
      </c>
    </row>
    <row r="148" spans="1:10" ht="25.5" customHeight="1">
      <c r="A148" s="34" t="s">
        <v>297</v>
      </c>
      <c r="B148" s="17" t="s">
        <v>298</v>
      </c>
      <c r="C148" s="13" t="s">
        <v>30</v>
      </c>
      <c r="D148" s="3">
        <v>1</v>
      </c>
      <c r="E148" s="3">
        <v>14.37</v>
      </c>
      <c r="F148" s="3">
        <f t="shared" si="18"/>
        <v>18.300194999999999</v>
      </c>
      <c r="G148" s="26">
        <v>11831</v>
      </c>
      <c r="H148" s="17" t="s">
        <v>45</v>
      </c>
      <c r="I148" s="42">
        <f t="shared" si="16"/>
        <v>14.37</v>
      </c>
      <c r="J148" s="42">
        <f t="shared" si="17"/>
        <v>18.300194999999999</v>
      </c>
    </row>
    <row r="149" spans="1:10" ht="25.5" customHeight="1">
      <c r="A149" s="34" t="s">
        <v>299</v>
      </c>
      <c r="B149" s="17" t="s">
        <v>300</v>
      </c>
      <c r="C149" s="13" t="s">
        <v>30</v>
      </c>
      <c r="D149" s="3">
        <v>1</v>
      </c>
      <c r="E149" s="3">
        <v>102.07</v>
      </c>
      <c r="F149" s="3">
        <f t="shared" si="18"/>
        <v>129.98614499999999</v>
      </c>
      <c r="G149" s="26">
        <v>95675</v>
      </c>
      <c r="H149" s="17" t="s">
        <v>45</v>
      </c>
      <c r="I149" s="42">
        <f t="shared" si="16"/>
        <v>102.07</v>
      </c>
      <c r="J149" s="42">
        <f t="shared" si="17"/>
        <v>129.98614499999999</v>
      </c>
    </row>
    <row r="150" spans="1:10" ht="34.35" customHeight="1">
      <c r="A150" s="33" t="s">
        <v>301</v>
      </c>
      <c r="B150" s="17" t="s">
        <v>302</v>
      </c>
      <c r="C150" s="20" t="s">
        <v>30</v>
      </c>
      <c r="D150" s="1">
        <v>1</v>
      </c>
      <c r="E150" s="1">
        <v>108.02</v>
      </c>
      <c r="F150" s="3">
        <f t="shared" si="18"/>
        <v>137.56347</v>
      </c>
      <c r="G150" s="27">
        <v>95635</v>
      </c>
      <c r="H150" s="14" t="s">
        <v>70</v>
      </c>
      <c r="I150" s="42">
        <f t="shared" si="16"/>
        <v>108.02</v>
      </c>
      <c r="J150" s="42">
        <f t="shared" si="17"/>
        <v>137.56347</v>
      </c>
    </row>
    <row r="151" spans="1:10" ht="25.5" customHeight="1">
      <c r="A151" s="34" t="s">
        <v>303</v>
      </c>
      <c r="B151" s="14" t="s">
        <v>304</v>
      </c>
      <c r="C151" s="13" t="s">
        <v>16</v>
      </c>
      <c r="D151" s="3">
        <v>24.5</v>
      </c>
      <c r="E151" s="3">
        <v>218.93</v>
      </c>
      <c r="F151" s="3">
        <f t="shared" si="18"/>
        <v>278.80735500000003</v>
      </c>
      <c r="G151" s="26">
        <v>10759</v>
      </c>
      <c r="H151" s="7" t="s">
        <v>21</v>
      </c>
      <c r="I151" s="42">
        <f t="shared" si="16"/>
        <v>5363.7849999999999</v>
      </c>
      <c r="J151" s="42">
        <f t="shared" si="17"/>
        <v>6830.7801975000011</v>
      </c>
    </row>
    <row r="152" spans="1:10" ht="34.35" customHeight="1">
      <c r="A152" s="33" t="s">
        <v>305</v>
      </c>
      <c r="B152" s="17" t="s">
        <v>306</v>
      </c>
      <c r="C152" s="20" t="s">
        <v>30</v>
      </c>
      <c r="D152" s="1">
        <v>6</v>
      </c>
      <c r="E152" s="1">
        <v>179.29</v>
      </c>
      <c r="F152" s="3">
        <f t="shared" si="18"/>
        <v>228.32581499999998</v>
      </c>
      <c r="G152" s="27">
        <v>86935</v>
      </c>
      <c r="H152" s="14" t="s">
        <v>70</v>
      </c>
      <c r="I152" s="42">
        <f t="shared" si="16"/>
        <v>1075.74</v>
      </c>
      <c r="J152" s="42">
        <f t="shared" si="17"/>
        <v>1369.95489</v>
      </c>
    </row>
    <row r="153" spans="1:10" ht="34.35" customHeight="1">
      <c r="A153" s="33" t="s">
        <v>307</v>
      </c>
      <c r="B153" s="17" t="s">
        <v>308</v>
      </c>
      <c r="C153" s="20" t="s">
        <v>30</v>
      </c>
      <c r="D153" s="1">
        <v>11</v>
      </c>
      <c r="E153" s="1">
        <v>98.14</v>
      </c>
      <c r="F153" s="3">
        <f t="shared" si="18"/>
        <v>124.98129</v>
      </c>
      <c r="G153" s="30">
        <v>2087</v>
      </c>
      <c r="H153" s="14" t="s">
        <v>75</v>
      </c>
      <c r="I153" s="42">
        <f t="shared" si="16"/>
        <v>1079.54</v>
      </c>
      <c r="J153" s="42">
        <f t="shared" si="17"/>
        <v>1374.7941900000001</v>
      </c>
    </row>
    <row r="154" spans="1:10" ht="25.5" customHeight="1">
      <c r="A154" s="13" t="s">
        <v>309</v>
      </c>
      <c r="B154" s="17" t="s">
        <v>310</v>
      </c>
      <c r="C154" s="13" t="s">
        <v>30</v>
      </c>
      <c r="D154" s="3">
        <v>7</v>
      </c>
      <c r="E154" s="3">
        <v>77.86</v>
      </c>
      <c r="F154" s="3">
        <f t="shared" si="18"/>
        <v>99.154709999999994</v>
      </c>
      <c r="G154" s="26">
        <v>95546</v>
      </c>
      <c r="H154" s="17" t="s">
        <v>45</v>
      </c>
      <c r="I154" s="42">
        <f t="shared" si="16"/>
        <v>545.02</v>
      </c>
      <c r="J154" s="42">
        <f t="shared" si="17"/>
        <v>694.08296999999993</v>
      </c>
    </row>
    <row r="155" spans="1:10" ht="25.5" customHeight="1">
      <c r="A155" s="13" t="s">
        <v>311</v>
      </c>
      <c r="B155" s="17" t="s">
        <v>312</v>
      </c>
      <c r="C155" s="13" t="s">
        <v>30</v>
      </c>
      <c r="D155" s="3">
        <v>4</v>
      </c>
      <c r="E155" s="3">
        <v>23.03</v>
      </c>
      <c r="F155" s="3">
        <f t="shared" si="18"/>
        <v>29.328705000000003</v>
      </c>
      <c r="G155" s="26">
        <v>95544</v>
      </c>
      <c r="H155" s="17" t="s">
        <v>45</v>
      </c>
      <c r="I155" s="42">
        <f t="shared" si="16"/>
        <v>92.12</v>
      </c>
      <c r="J155" s="42">
        <f t="shared" si="17"/>
        <v>117.31482000000001</v>
      </c>
    </row>
    <row r="156" spans="1:10" ht="34.35" customHeight="1">
      <c r="A156" s="20" t="s">
        <v>313</v>
      </c>
      <c r="B156" s="14" t="s">
        <v>314</v>
      </c>
      <c r="C156" s="20" t="s">
        <v>30</v>
      </c>
      <c r="D156" s="1">
        <v>5</v>
      </c>
      <c r="E156" s="1">
        <v>55.03</v>
      </c>
      <c r="F156" s="3">
        <f t="shared" si="18"/>
        <v>70.080704999999995</v>
      </c>
      <c r="G156" s="27">
        <v>95547</v>
      </c>
      <c r="H156" s="14" t="s">
        <v>70</v>
      </c>
      <c r="I156" s="42">
        <f t="shared" si="16"/>
        <v>275.14999999999998</v>
      </c>
      <c r="J156" s="42">
        <f t="shared" si="17"/>
        <v>350.40352499999995</v>
      </c>
    </row>
    <row r="157" spans="1:10" ht="25.5" customHeight="1">
      <c r="A157" s="13" t="s">
        <v>315</v>
      </c>
      <c r="B157" s="17" t="s">
        <v>316</v>
      </c>
      <c r="C157" s="13" t="s">
        <v>30</v>
      </c>
      <c r="D157" s="3">
        <v>4</v>
      </c>
      <c r="E157" s="3">
        <v>22.59</v>
      </c>
      <c r="F157" s="3">
        <f t="shared" si="18"/>
        <v>28.768364999999999</v>
      </c>
      <c r="G157" s="26">
        <v>95545</v>
      </c>
      <c r="H157" s="17" t="s">
        <v>45</v>
      </c>
      <c r="I157" s="42">
        <f t="shared" si="16"/>
        <v>90.36</v>
      </c>
      <c r="J157" s="42">
        <f t="shared" si="17"/>
        <v>115.07346</v>
      </c>
    </row>
    <row r="158" spans="1:10" ht="25.5" customHeight="1">
      <c r="A158" s="13" t="s">
        <v>317</v>
      </c>
      <c r="B158" s="17" t="s">
        <v>318</v>
      </c>
      <c r="C158" s="13" t="s">
        <v>30</v>
      </c>
      <c r="D158" s="3">
        <v>7</v>
      </c>
      <c r="E158" s="3">
        <v>62.91</v>
      </c>
      <c r="F158" s="3">
        <f t="shared" si="18"/>
        <v>80.115884999999992</v>
      </c>
      <c r="G158" s="26">
        <v>100860</v>
      </c>
      <c r="H158" s="17" t="s">
        <v>45</v>
      </c>
      <c r="I158" s="42">
        <f t="shared" si="16"/>
        <v>440.37</v>
      </c>
      <c r="J158" s="42">
        <f t="shared" si="17"/>
        <v>560.811195</v>
      </c>
    </row>
    <row r="159" spans="1:10" ht="34.35" customHeight="1">
      <c r="A159" s="20" t="s">
        <v>319</v>
      </c>
      <c r="B159" s="17" t="s">
        <v>320</v>
      </c>
      <c r="C159" s="20" t="s">
        <v>30</v>
      </c>
      <c r="D159" s="1">
        <v>3</v>
      </c>
      <c r="E159" s="1">
        <v>364.92</v>
      </c>
      <c r="F159" s="3">
        <f t="shared" si="18"/>
        <v>464.72562000000005</v>
      </c>
      <c r="G159" s="27">
        <v>97902</v>
      </c>
      <c r="H159" s="14" t="s">
        <v>70</v>
      </c>
      <c r="I159" s="42">
        <f t="shared" si="16"/>
        <v>1094.76</v>
      </c>
      <c r="J159" s="42">
        <f t="shared" si="17"/>
        <v>1394.17686</v>
      </c>
    </row>
    <row r="160" spans="1:10" ht="34.35" customHeight="1">
      <c r="A160" s="20" t="s">
        <v>321</v>
      </c>
      <c r="B160" s="17" t="s">
        <v>322</v>
      </c>
      <c r="C160" s="20" t="s">
        <v>30</v>
      </c>
      <c r="D160" s="1">
        <v>2</v>
      </c>
      <c r="E160" s="1">
        <v>486.51</v>
      </c>
      <c r="F160" s="3">
        <f t="shared" si="18"/>
        <v>619.57048499999996</v>
      </c>
      <c r="G160" s="27">
        <v>99255</v>
      </c>
      <c r="H160" s="14" t="s">
        <v>70</v>
      </c>
      <c r="I160" s="42">
        <f t="shared" si="16"/>
        <v>973.02</v>
      </c>
      <c r="J160" s="42">
        <f t="shared" si="17"/>
        <v>1239.1409699999999</v>
      </c>
    </row>
    <row r="161" spans="1:12" ht="34.35" customHeight="1">
      <c r="A161" s="20" t="s">
        <v>323</v>
      </c>
      <c r="B161" s="17" t="s">
        <v>324</v>
      </c>
      <c r="C161" s="20" t="s">
        <v>30</v>
      </c>
      <c r="D161" s="1">
        <v>11</v>
      </c>
      <c r="E161" s="1">
        <v>42.88</v>
      </c>
      <c r="F161" s="3">
        <f t="shared" si="18"/>
        <v>54.607680000000002</v>
      </c>
      <c r="G161" s="27">
        <v>86906</v>
      </c>
      <c r="H161" s="14" t="s">
        <v>70</v>
      </c>
      <c r="I161" s="42">
        <f t="shared" si="16"/>
        <v>471.68</v>
      </c>
      <c r="J161" s="42">
        <f t="shared" si="17"/>
        <v>600.68448000000001</v>
      </c>
    </row>
    <row r="162" spans="1:12" ht="34.35" customHeight="1">
      <c r="A162" s="20" t="s">
        <v>325</v>
      </c>
      <c r="B162" s="17" t="s">
        <v>326</v>
      </c>
      <c r="C162" s="20" t="s">
        <v>30</v>
      </c>
      <c r="D162" s="1">
        <v>6</v>
      </c>
      <c r="E162" s="1">
        <v>85.97</v>
      </c>
      <c r="F162" s="3">
        <f t="shared" si="18"/>
        <v>109.482795</v>
      </c>
      <c r="G162" s="27">
        <v>86909</v>
      </c>
      <c r="H162" s="14" t="s">
        <v>70</v>
      </c>
      <c r="I162" s="42">
        <f t="shared" si="16"/>
        <v>515.81999999999994</v>
      </c>
      <c r="J162" s="42">
        <f t="shared" si="17"/>
        <v>656.89676999999995</v>
      </c>
    </row>
    <row r="163" spans="1:12" ht="25.5" customHeight="1">
      <c r="A163" s="13" t="s">
        <v>327</v>
      </c>
      <c r="B163" s="17" t="s">
        <v>328</v>
      </c>
      <c r="C163" s="13" t="s">
        <v>30</v>
      </c>
      <c r="D163" s="3">
        <v>6</v>
      </c>
      <c r="E163" s="3">
        <v>5.9</v>
      </c>
      <c r="F163" s="3">
        <f t="shared" si="18"/>
        <v>7.5136500000000002</v>
      </c>
      <c r="G163" s="26">
        <v>86885</v>
      </c>
      <c r="H163" s="17" t="s">
        <v>45</v>
      </c>
      <c r="I163" s="42">
        <f t="shared" ref="I163:I166" si="19">D163*E163</f>
        <v>35.400000000000006</v>
      </c>
      <c r="J163" s="42">
        <f t="shared" ref="J163:J166" si="20">F163*D163</f>
        <v>45.081900000000005</v>
      </c>
      <c r="L163" s="2"/>
    </row>
    <row r="164" spans="1:12" ht="25.5" customHeight="1">
      <c r="A164" s="13" t="s">
        <v>329</v>
      </c>
      <c r="B164" s="14" t="s">
        <v>330</v>
      </c>
      <c r="C164" s="13" t="s">
        <v>30</v>
      </c>
      <c r="D164" s="3">
        <v>1</v>
      </c>
      <c r="E164" s="3">
        <v>47.9</v>
      </c>
      <c r="F164" s="3">
        <f t="shared" si="18"/>
        <v>61.00065</v>
      </c>
      <c r="G164" s="32">
        <v>1482</v>
      </c>
      <c r="H164" s="7" t="s">
        <v>21</v>
      </c>
      <c r="I164" s="42">
        <f t="shared" si="19"/>
        <v>47.9</v>
      </c>
      <c r="J164" s="42">
        <f t="shared" si="20"/>
        <v>61.00065</v>
      </c>
    </row>
    <row r="165" spans="1:12" ht="69" customHeight="1">
      <c r="A165" s="20" t="s">
        <v>331</v>
      </c>
      <c r="B165" s="17" t="s">
        <v>332</v>
      </c>
      <c r="C165" s="20" t="s">
        <v>30</v>
      </c>
      <c r="D165" s="1">
        <v>2</v>
      </c>
      <c r="E165" s="23">
        <v>1039.3800000000001</v>
      </c>
      <c r="F165" s="3">
        <f t="shared" si="18"/>
        <v>1323.6504300000001</v>
      </c>
      <c r="G165" s="30">
        <v>2647</v>
      </c>
      <c r="H165" s="25" t="s">
        <v>75</v>
      </c>
      <c r="I165" s="42">
        <f t="shared" si="19"/>
        <v>2078.7600000000002</v>
      </c>
      <c r="J165" s="42">
        <f t="shared" si="20"/>
        <v>2647.3008600000003</v>
      </c>
    </row>
    <row r="166" spans="1:12" ht="35.1" customHeight="1">
      <c r="A166" s="20" t="s">
        <v>333</v>
      </c>
      <c r="B166" s="14" t="s">
        <v>334</v>
      </c>
      <c r="C166" s="20" t="s">
        <v>113</v>
      </c>
      <c r="D166" s="1">
        <v>45</v>
      </c>
      <c r="E166" s="1">
        <v>28.77</v>
      </c>
      <c r="F166" s="3">
        <f t="shared" si="18"/>
        <v>36.638595000000002</v>
      </c>
      <c r="G166" s="27">
        <v>89578</v>
      </c>
      <c r="H166" s="14" t="s">
        <v>70</v>
      </c>
      <c r="I166" s="42">
        <f t="shared" si="19"/>
        <v>1294.6500000000001</v>
      </c>
      <c r="J166" s="42">
        <f t="shared" si="20"/>
        <v>1648.7367750000001</v>
      </c>
    </row>
    <row r="167" spans="1:12" ht="12.75" customHeight="1">
      <c r="A167" s="4" t="s">
        <v>335</v>
      </c>
      <c r="B167" s="45" t="s">
        <v>336</v>
      </c>
      <c r="C167" s="46"/>
      <c r="D167" s="46"/>
      <c r="E167" s="46"/>
      <c r="F167" s="46"/>
      <c r="G167" s="46"/>
      <c r="H167" s="11"/>
      <c r="I167" s="41">
        <f>SUM(I168:I219)</f>
        <v>21658.164599999996</v>
      </c>
      <c r="J167" s="41">
        <f>SUM(J168:J219)</f>
        <v>27581.672618100009</v>
      </c>
    </row>
    <row r="168" spans="1:12" ht="25.5" customHeight="1">
      <c r="A168" s="13" t="s">
        <v>337</v>
      </c>
      <c r="B168" s="14" t="s">
        <v>338</v>
      </c>
      <c r="C168" s="13" t="s">
        <v>30</v>
      </c>
      <c r="D168" s="3">
        <v>114</v>
      </c>
      <c r="E168" s="3">
        <v>4.99</v>
      </c>
      <c r="F168" s="3">
        <f t="shared" si="18"/>
        <v>6.3547650000000004</v>
      </c>
      <c r="G168" s="31" t="s">
        <v>339</v>
      </c>
      <c r="H168" s="7" t="s">
        <v>18</v>
      </c>
      <c r="I168" s="43">
        <f>E168*D168</f>
        <v>568.86</v>
      </c>
      <c r="J168" s="43">
        <f>F168*D168</f>
        <v>724.44321000000002</v>
      </c>
    </row>
    <row r="169" spans="1:12" ht="25.5" customHeight="1">
      <c r="A169" s="13" t="s">
        <v>340</v>
      </c>
      <c r="B169" s="17" t="s">
        <v>341</v>
      </c>
      <c r="C169" s="13" t="s">
        <v>30</v>
      </c>
      <c r="D169" s="3">
        <v>2</v>
      </c>
      <c r="E169" s="3">
        <v>13.33</v>
      </c>
      <c r="F169" s="3">
        <f t="shared" si="18"/>
        <v>16.975754999999999</v>
      </c>
      <c r="G169" s="26">
        <v>93018</v>
      </c>
      <c r="H169" s="17" t="s">
        <v>45</v>
      </c>
      <c r="I169" s="43">
        <f t="shared" ref="I169:I219" si="21">E169*D169</f>
        <v>26.66</v>
      </c>
      <c r="J169" s="43">
        <f t="shared" ref="J169:J219" si="22">F169*D169</f>
        <v>33.951509999999999</v>
      </c>
    </row>
    <row r="170" spans="1:12" ht="35.25" customHeight="1">
      <c r="A170" s="20" t="s">
        <v>342</v>
      </c>
      <c r="B170" s="17" t="s">
        <v>343</v>
      </c>
      <c r="C170" s="20" t="s">
        <v>30</v>
      </c>
      <c r="D170" s="1">
        <v>9</v>
      </c>
      <c r="E170" s="1">
        <v>9.89</v>
      </c>
      <c r="F170" s="3">
        <f t="shared" si="18"/>
        <v>12.594915</v>
      </c>
      <c r="G170" s="27">
        <v>91920</v>
      </c>
      <c r="H170" s="14" t="s">
        <v>70</v>
      </c>
      <c r="I170" s="43">
        <f t="shared" si="21"/>
        <v>89.01</v>
      </c>
      <c r="J170" s="43">
        <f t="shared" si="22"/>
        <v>113.354235</v>
      </c>
    </row>
    <row r="171" spans="1:12" ht="34.35" customHeight="1">
      <c r="A171" s="20" t="s">
        <v>344</v>
      </c>
      <c r="B171" s="17" t="s">
        <v>345</v>
      </c>
      <c r="C171" s="20" t="s">
        <v>30</v>
      </c>
      <c r="D171" s="1">
        <v>47</v>
      </c>
      <c r="E171" s="1">
        <v>8.68</v>
      </c>
      <c r="F171" s="3">
        <f t="shared" si="18"/>
        <v>11.053979999999999</v>
      </c>
      <c r="G171" s="27">
        <v>91917</v>
      </c>
      <c r="H171" s="14" t="s">
        <v>70</v>
      </c>
      <c r="I171" s="43">
        <f t="shared" si="21"/>
        <v>407.96</v>
      </c>
      <c r="J171" s="43">
        <f t="shared" si="22"/>
        <v>519.53706</v>
      </c>
    </row>
    <row r="172" spans="1:12" ht="34.35" customHeight="1">
      <c r="A172" s="20" t="s">
        <v>346</v>
      </c>
      <c r="B172" s="17" t="s">
        <v>347</v>
      </c>
      <c r="C172" s="20" t="s">
        <v>113</v>
      </c>
      <c r="D172" s="1">
        <v>173.77</v>
      </c>
      <c r="E172" s="1">
        <v>6.14</v>
      </c>
      <c r="F172" s="3">
        <f t="shared" si="18"/>
        <v>7.8192899999999996</v>
      </c>
      <c r="G172" s="27">
        <v>91836</v>
      </c>
      <c r="H172" s="14" t="s">
        <v>70</v>
      </c>
      <c r="I172" s="43">
        <f t="shared" si="21"/>
        <v>1066.9477999999999</v>
      </c>
      <c r="J172" s="43">
        <f t="shared" si="22"/>
        <v>1358.7580233000001</v>
      </c>
    </row>
    <row r="173" spans="1:12" ht="34.35" customHeight="1">
      <c r="A173" s="20" t="s">
        <v>348</v>
      </c>
      <c r="B173" s="17" t="s">
        <v>349</v>
      </c>
      <c r="C173" s="20" t="s">
        <v>113</v>
      </c>
      <c r="D173" s="1">
        <v>18.05</v>
      </c>
      <c r="E173" s="1">
        <v>7.22</v>
      </c>
      <c r="F173" s="3">
        <f t="shared" si="18"/>
        <v>9.1946700000000003</v>
      </c>
      <c r="G173" s="27">
        <v>91840</v>
      </c>
      <c r="H173" s="14" t="s">
        <v>70</v>
      </c>
      <c r="I173" s="43">
        <f t="shared" si="21"/>
        <v>130.321</v>
      </c>
      <c r="J173" s="43">
        <f t="shared" si="22"/>
        <v>165.96379350000001</v>
      </c>
    </row>
    <row r="174" spans="1:12" ht="25.5" customHeight="1">
      <c r="A174" s="13" t="s">
        <v>350</v>
      </c>
      <c r="B174" s="17" t="s">
        <v>351</v>
      </c>
      <c r="C174" s="13" t="s">
        <v>113</v>
      </c>
      <c r="D174" s="3">
        <v>6</v>
      </c>
      <c r="E174" s="3">
        <v>4.58</v>
      </c>
      <c r="F174" s="3">
        <f t="shared" si="18"/>
        <v>5.83263</v>
      </c>
      <c r="G174" s="26">
        <v>97667</v>
      </c>
      <c r="H174" s="17" t="s">
        <v>45</v>
      </c>
      <c r="I174" s="43">
        <f t="shared" si="21"/>
        <v>27.48</v>
      </c>
      <c r="J174" s="43">
        <f t="shared" si="22"/>
        <v>34.995779999999996</v>
      </c>
    </row>
    <row r="175" spans="1:12" ht="34.35" customHeight="1">
      <c r="A175" s="20" t="s">
        <v>352</v>
      </c>
      <c r="B175" s="17" t="s">
        <v>353</v>
      </c>
      <c r="C175" s="20" t="s">
        <v>113</v>
      </c>
      <c r="D175" s="1">
        <v>68</v>
      </c>
      <c r="E175" s="1">
        <v>9.68</v>
      </c>
      <c r="F175" s="3">
        <f t="shared" si="18"/>
        <v>12.32748</v>
      </c>
      <c r="G175" s="27">
        <v>91865</v>
      </c>
      <c r="H175" s="14" t="s">
        <v>70</v>
      </c>
      <c r="I175" s="43">
        <f t="shared" si="21"/>
        <v>658.24</v>
      </c>
      <c r="J175" s="43">
        <f t="shared" si="22"/>
        <v>838.26864</v>
      </c>
    </row>
    <row r="176" spans="1:12" ht="34.35" customHeight="1">
      <c r="A176" s="20" t="s">
        <v>354</v>
      </c>
      <c r="B176" s="17" t="s">
        <v>355</v>
      </c>
      <c r="C176" s="20" t="s">
        <v>113</v>
      </c>
      <c r="D176" s="1">
        <v>173.77</v>
      </c>
      <c r="E176" s="1">
        <v>7.85</v>
      </c>
      <c r="F176" s="3">
        <f t="shared" si="18"/>
        <v>9.9969749999999991</v>
      </c>
      <c r="G176" s="27">
        <v>91864</v>
      </c>
      <c r="H176" s="14" t="s">
        <v>70</v>
      </c>
      <c r="I176" s="43">
        <f t="shared" si="21"/>
        <v>1364.0944999999999</v>
      </c>
      <c r="J176" s="43">
        <f t="shared" si="22"/>
        <v>1737.1743457499999</v>
      </c>
    </row>
    <row r="177" spans="1:10" ht="25.5" customHeight="1">
      <c r="A177" s="13" t="s">
        <v>356</v>
      </c>
      <c r="B177" s="17" t="s">
        <v>357</v>
      </c>
      <c r="C177" s="13" t="s">
        <v>113</v>
      </c>
      <c r="D177" s="3">
        <v>34.729999999999997</v>
      </c>
      <c r="E177" s="3">
        <v>8.23</v>
      </c>
      <c r="F177" s="3">
        <f t="shared" si="18"/>
        <v>10.480905</v>
      </c>
      <c r="G177" s="26">
        <v>93008</v>
      </c>
      <c r="H177" s="17" t="s">
        <v>45</v>
      </c>
      <c r="I177" s="43">
        <f t="shared" si="21"/>
        <v>285.8279</v>
      </c>
      <c r="J177" s="43">
        <f t="shared" si="22"/>
        <v>364.00183064999999</v>
      </c>
    </row>
    <row r="178" spans="1:10" ht="25.5" customHeight="1">
      <c r="A178" s="13" t="s">
        <v>358</v>
      </c>
      <c r="B178" s="17" t="s">
        <v>359</v>
      </c>
      <c r="C178" s="13" t="s">
        <v>30</v>
      </c>
      <c r="D178" s="3">
        <v>10</v>
      </c>
      <c r="E178" s="3">
        <v>7.18</v>
      </c>
      <c r="F178" s="3">
        <f t="shared" si="18"/>
        <v>9.1437299999999997</v>
      </c>
      <c r="G178" s="26">
        <v>93013</v>
      </c>
      <c r="H178" s="17" t="s">
        <v>45</v>
      </c>
      <c r="I178" s="43">
        <f t="shared" si="21"/>
        <v>71.8</v>
      </c>
      <c r="J178" s="43">
        <f t="shared" si="22"/>
        <v>91.437299999999993</v>
      </c>
    </row>
    <row r="179" spans="1:10" ht="34.35" customHeight="1">
      <c r="A179" s="20" t="s">
        <v>360</v>
      </c>
      <c r="B179" s="17" t="s">
        <v>361</v>
      </c>
      <c r="C179" s="20" t="s">
        <v>30</v>
      </c>
      <c r="D179" s="1">
        <v>20</v>
      </c>
      <c r="E179" s="1">
        <v>5.55</v>
      </c>
      <c r="F179" s="3">
        <f t="shared" si="18"/>
        <v>7.0679249999999998</v>
      </c>
      <c r="G179" s="27">
        <v>91877</v>
      </c>
      <c r="H179" s="14" t="s">
        <v>70</v>
      </c>
      <c r="I179" s="43">
        <f t="shared" si="21"/>
        <v>111</v>
      </c>
      <c r="J179" s="43">
        <f t="shared" si="22"/>
        <v>141.35849999999999</v>
      </c>
    </row>
    <row r="180" spans="1:10" ht="34.35" customHeight="1">
      <c r="A180" s="20" t="s">
        <v>362</v>
      </c>
      <c r="B180" s="17" t="s">
        <v>363</v>
      </c>
      <c r="C180" s="20" t="s">
        <v>30</v>
      </c>
      <c r="D180" s="1">
        <v>94</v>
      </c>
      <c r="E180" s="1">
        <v>4.21</v>
      </c>
      <c r="F180" s="3">
        <f t="shared" si="18"/>
        <v>5.3614350000000002</v>
      </c>
      <c r="G180" s="27">
        <v>91876</v>
      </c>
      <c r="H180" s="14" t="s">
        <v>70</v>
      </c>
      <c r="I180" s="43">
        <f t="shared" si="21"/>
        <v>395.74</v>
      </c>
      <c r="J180" s="43">
        <f t="shared" si="22"/>
        <v>503.97489000000002</v>
      </c>
    </row>
    <row r="181" spans="1:10" ht="25.5" customHeight="1">
      <c r="A181" s="13" t="s">
        <v>364</v>
      </c>
      <c r="B181" s="17" t="s">
        <v>365</v>
      </c>
      <c r="C181" s="13" t="s">
        <v>30</v>
      </c>
      <c r="D181" s="3">
        <v>1</v>
      </c>
      <c r="E181" s="3">
        <v>421.46</v>
      </c>
      <c r="F181" s="3">
        <f t="shared" si="18"/>
        <v>536.72930999999994</v>
      </c>
      <c r="G181" s="26">
        <v>101883</v>
      </c>
      <c r="H181" s="17" t="s">
        <v>45</v>
      </c>
      <c r="I181" s="43">
        <f t="shared" si="21"/>
        <v>421.46</v>
      </c>
      <c r="J181" s="43">
        <f t="shared" si="22"/>
        <v>536.72930999999994</v>
      </c>
    </row>
    <row r="182" spans="1:10" ht="25.5" customHeight="1">
      <c r="A182" s="13" t="s">
        <v>366</v>
      </c>
      <c r="B182" s="17" t="s">
        <v>367</v>
      </c>
      <c r="C182" s="13" t="s">
        <v>30</v>
      </c>
      <c r="D182" s="3">
        <v>1</v>
      </c>
      <c r="E182" s="3">
        <v>421.46</v>
      </c>
      <c r="F182" s="3">
        <f t="shared" si="18"/>
        <v>536.72930999999994</v>
      </c>
      <c r="G182" s="26">
        <v>101883</v>
      </c>
      <c r="H182" s="17" t="s">
        <v>45</v>
      </c>
      <c r="I182" s="43">
        <f t="shared" si="21"/>
        <v>421.46</v>
      </c>
      <c r="J182" s="43">
        <f t="shared" si="22"/>
        <v>536.72930999999994</v>
      </c>
    </row>
    <row r="183" spans="1:10" ht="25.5" customHeight="1">
      <c r="A183" s="13" t="s">
        <v>368</v>
      </c>
      <c r="B183" s="14" t="s">
        <v>369</v>
      </c>
      <c r="C183" s="13" t="s">
        <v>30</v>
      </c>
      <c r="D183" s="3">
        <v>70</v>
      </c>
      <c r="E183" s="3">
        <v>17.46</v>
      </c>
      <c r="F183" s="3">
        <f t="shared" si="18"/>
        <v>22.235310000000002</v>
      </c>
      <c r="G183" s="26">
        <v>91996</v>
      </c>
      <c r="H183" s="17" t="s">
        <v>45</v>
      </c>
      <c r="I183" s="43">
        <f t="shared" si="21"/>
        <v>1222.2</v>
      </c>
      <c r="J183" s="43">
        <f t="shared" si="22"/>
        <v>1556.4717000000001</v>
      </c>
    </row>
    <row r="184" spans="1:10" ht="34.35" customHeight="1">
      <c r="A184" s="20" t="s">
        <v>370</v>
      </c>
      <c r="B184" s="14" t="s">
        <v>371</v>
      </c>
      <c r="C184" s="20" t="s">
        <v>30</v>
      </c>
      <c r="D184" s="1">
        <v>7</v>
      </c>
      <c r="E184" s="1">
        <v>23.39</v>
      </c>
      <c r="F184" s="3">
        <f t="shared" si="18"/>
        <v>29.787165000000002</v>
      </c>
      <c r="G184" s="27">
        <v>91959</v>
      </c>
      <c r="H184" s="14" t="s">
        <v>70</v>
      </c>
      <c r="I184" s="43">
        <f t="shared" si="21"/>
        <v>163.73000000000002</v>
      </c>
      <c r="J184" s="43">
        <f t="shared" si="22"/>
        <v>208.510155</v>
      </c>
    </row>
    <row r="185" spans="1:10" ht="34.35" customHeight="1">
      <c r="A185" s="20" t="s">
        <v>372</v>
      </c>
      <c r="B185" s="14" t="s">
        <v>373</v>
      </c>
      <c r="C185" s="20" t="s">
        <v>30</v>
      </c>
      <c r="D185" s="1">
        <v>2</v>
      </c>
      <c r="E185" s="1">
        <v>42.26</v>
      </c>
      <c r="F185" s="3">
        <f t="shared" si="18"/>
        <v>53.818109999999997</v>
      </c>
      <c r="G185" s="27">
        <v>91969</v>
      </c>
      <c r="H185" s="14" t="s">
        <v>70</v>
      </c>
      <c r="I185" s="43">
        <f t="shared" si="21"/>
        <v>84.52</v>
      </c>
      <c r="J185" s="43">
        <f t="shared" si="22"/>
        <v>107.63621999999999</v>
      </c>
    </row>
    <row r="186" spans="1:10" ht="35.25" customHeight="1">
      <c r="A186" s="33" t="s">
        <v>374</v>
      </c>
      <c r="B186" s="14" t="s">
        <v>375</v>
      </c>
      <c r="C186" s="20" t="s">
        <v>30</v>
      </c>
      <c r="D186" s="1">
        <v>17</v>
      </c>
      <c r="E186" s="1">
        <v>14.76</v>
      </c>
      <c r="F186" s="3">
        <f t="shared" si="18"/>
        <v>18.796860000000002</v>
      </c>
      <c r="G186" s="21">
        <v>91953</v>
      </c>
      <c r="H186" s="14" t="s">
        <v>70</v>
      </c>
      <c r="I186" s="43">
        <f t="shared" si="21"/>
        <v>250.92</v>
      </c>
      <c r="J186" s="43">
        <f t="shared" si="22"/>
        <v>319.54662000000002</v>
      </c>
    </row>
    <row r="187" spans="1:10" ht="25.5" customHeight="1">
      <c r="A187" s="34" t="s">
        <v>376</v>
      </c>
      <c r="B187" s="17" t="s">
        <v>377</v>
      </c>
      <c r="C187" s="13" t="s">
        <v>30</v>
      </c>
      <c r="D187" s="3">
        <v>38</v>
      </c>
      <c r="E187" s="3">
        <v>4.8</v>
      </c>
      <c r="F187" s="3">
        <f t="shared" si="18"/>
        <v>6.1128</v>
      </c>
      <c r="G187" s="19">
        <v>92866</v>
      </c>
      <c r="H187" s="17" t="s">
        <v>45</v>
      </c>
      <c r="I187" s="43">
        <f t="shared" si="21"/>
        <v>182.4</v>
      </c>
      <c r="J187" s="43">
        <f t="shared" si="22"/>
        <v>232.28640000000001</v>
      </c>
    </row>
    <row r="188" spans="1:10" ht="25.5" customHeight="1">
      <c r="A188" s="34" t="s">
        <v>378</v>
      </c>
      <c r="B188" s="14" t="s">
        <v>379</v>
      </c>
      <c r="C188" s="13" t="s">
        <v>30</v>
      </c>
      <c r="D188" s="3">
        <v>17</v>
      </c>
      <c r="E188" s="3">
        <v>25.58</v>
      </c>
      <c r="F188" s="3">
        <f t="shared" si="18"/>
        <v>32.576129999999999</v>
      </c>
      <c r="G188" s="19">
        <v>97592</v>
      </c>
      <c r="H188" s="17" t="s">
        <v>45</v>
      </c>
      <c r="I188" s="43">
        <f t="shared" si="21"/>
        <v>434.85999999999996</v>
      </c>
      <c r="J188" s="43">
        <f t="shared" si="22"/>
        <v>553.79421000000002</v>
      </c>
    </row>
    <row r="189" spans="1:10" ht="25.5" customHeight="1">
      <c r="A189" s="34" t="s">
        <v>380</v>
      </c>
      <c r="B189" s="14" t="s">
        <v>381</v>
      </c>
      <c r="C189" s="13" t="s">
        <v>30</v>
      </c>
      <c r="D189" s="3">
        <v>21</v>
      </c>
      <c r="E189" s="3">
        <v>60.19</v>
      </c>
      <c r="F189" s="3">
        <f t="shared" si="18"/>
        <v>76.65196499999999</v>
      </c>
      <c r="G189" s="19">
        <v>12971</v>
      </c>
      <c r="H189" s="7" t="s">
        <v>21</v>
      </c>
      <c r="I189" s="43">
        <f t="shared" si="21"/>
        <v>1263.99</v>
      </c>
      <c r="J189" s="43">
        <f t="shared" si="22"/>
        <v>1609.6912649999997</v>
      </c>
    </row>
    <row r="190" spans="1:10" ht="25.5" customHeight="1">
      <c r="A190" s="34" t="s">
        <v>382</v>
      </c>
      <c r="B190" s="17" t="s">
        <v>383</v>
      </c>
      <c r="C190" s="13" t="s">
        <v>30</v>
      </c>
      <c r="D190" s="3">
        <v>2</v>
      </c>
      <c r="E190" s="3">
        <v>44.98</v>
      </c>
      <c r="F190" s="3">
        <f t="shared" si="18"/>
        <v>57.282029999999999</v>
      </c>
      <c r="G190" s="19">
        <v>93672</v>
      </c>
      <c r="H190" s="17" t="s">
        <v>45</v>
      </c>
      <c r="I190" s="43">
        <f t="shared" si="21"/>
        <v>89.96</v>
      </c>
      <c r="J190" s="43">
        <f t="shared" si="22"/>
        <v>114.56406</v>
      </c>
    </row>
    <row r="191" spans="1:10" ht="25.5" customHeight="1">
      <c r="A191" s="34" t="s">
        <v>384</v>
      </c>
      <c r="B191" s="14" t="s">
        <v>385</v>
      </c>
      <c r="C191" s="13" t="s">
        <v>30</v>
      </c>
      <c r="D191" s="3">
        <v>4</v>
      </c>
      <c r="E191" s="3">
        <v>111.18</v>
      </c>
      <c r="F191" s="3">
        <f t="shared" si="18"/>
        <v>141.58773000000002</v>
      </c>
      <c r="G191" s="13" t="s">
        <v>386</v>
      </c>
      <c r="H191" s="7" t="s">
        <v>18</v>
      </c>
      <c r="I191" s="43">
        <f t="shared" si="21"/>
        <v>444.72</v>
      </c>
      <c r="J191" s="43">
        <f t="shared" si="22"/>
        <v>566.35092000000009</v>
      </c>
    </row>
    <row r="192" spans="1:10" ht="25.5" customHeight="1">
      <c r="A192" s="34" t="s">
        <v>387</v>
      </c>
      <c r="B192" s="17" t="s">
        <v>388</v>
      </c>
      <c r="C192" s="13" t="s">
        <v>30</v>
      </c>
      <c r="D192" s="3">
        <v>12</v>
      </c>
      <c r="E192" s="3">
        <v>6.88</v>
      </c>
      <c r="F192" s="3">
        <f t="shared" si="18"/>
        <v>8.7616800000000001</v>
      </c>
      <c r="G192" s="19">
        <v>93656</v>
      </c>
      <c r="H192" s="17" t="s">
        <v>45</v>
      </c>
      <c r="I192" s="43">
        <f t="shared" si="21"/>
        <v>82.56</v>
      </c>
      <c r="J192" s="43">
        <f t="shared" si="22"/>
        <v>105.14016000000001</v>
      </c>
    </row>
    <row r="193" spans="1:10" ht="25.5" customHeight="1">
      <c r="A193" s="34" t="s">
        <v>389</v>
      </c>
      <c r="B193" s="17" t="s">
        <v>390</v>
      </c>
      <c r="C193" s="13" t="s">
        <v>30</v>
      </c>
      <c r="D193" s="3">
        <v>2</v>
      </c>
      <c r="E193" s="3">
        <v>5.96</v>
      </c>
      <c r="F193" s="3">
        <f t="shared" si="18"/>
        <v>7.5900600000000003</v>
      </c>
      <c r="G193" s="19">
        <v>93653</v>
      </c>
      <c r="H193" s="17" t="s">
        <v>45</v>
      </c>
      <c r="I193" s="43">
        <f t="shared" si="21"/>
        <v>11.92</v>
      </c>
      <c r="J193" s="43">
        <f t="shared" si="22"/>
        <v>15.180120000000001</v>
      </c>
    </row>
    <row r="194" spans="1:10" ht="25.5" customHeight="1">
      <c r="A194" s="34" t="s">
        <v>391</v>
      </c>
      <c r="B194" s="17" t="s">
        <v>392</v>
      </c>
      <c r="C194" s="13" t="s">
        <v>30</v>
      </c>
      <c r="D194" s="3">
        <v>1</v>
      </c>
      <c r="E194" s="3">
        <v>49.47</v>
      </c>
      <c r="F194" s="3">
        <f t="shared" si="18"/>
        <v>63.000045</v>
      </c>
      <c r="G194" s="19">
        <v>93673</v>
      </c>
      <c r="H194" s="17" t="s">
        <v>45</v>
      </c>
      <c r="I194" s="43">
        <f t="shared" si="21"/>
        <v>49.47</v>
      </c>
      <c r="J194" s="43">
        <f t="shared" si="22"/>
        <v>63.000045</v>
      </c>
    </row>
    <row r="195" spans="1:10" ht="25.5" customHeight="1">
      <c r="A195" s="34" t="s">
        <v>393</v>
      </c>
      <c r="B195" s="14" t="s">
        <v>394</v>
      </c>
      <c r="C195" s="13" t="s">
        <v>30</v>
      </c>
      <c r="D195" s="3">
        <v>4</v>
      </c>
      <c r="E195" s="3">
        <v>34.659999999999997</v>
      </c>
      <c r="F195" s="3">
        <f t="shared" si="18"/>
        <v>44.139509999999994</v>
      </c>
      <c r="G195" s="19">
        <v>39465</v>
      </c>
      <c r="H195" s="17" t="s">
        <v>45</v>
      </c>
      <c r="I195" s="43">
        <f t="shared" si="21"/>
        <v>138.63999999999999</v>
      </c>
      <c r="J195" s="43">
        <f t="shared" si="22"/>
        <v>176.55803999999998</v>
      </c>
    </row>
    <row r="196" spans="1:10" ht="25.5" customHeight="1">
      <c r="A196" s="34" t="s">
        <v>395</v>
      </c>
      <c r="B196" s="17" t="s">
        <v>396</v>
      </c>
      <c r="C196" s="13" t="s">
        <v>113</v>
      </c>
      <c r="D196" s="3">
        <v>80</v>
      </c>
      <c r="E196" s="3">
        <v>17.670000000000002</v>
      </c>
      <c r="F196" s="3">
        <f t="shared" si="18"/>
        <v>22.502745000000001</v>
      </c>
      <c r="G196" s="16">
        <v>9006</v>
      </c>
      <c r="H196" s="7" t="s">
        <v>21</v>
      </c>
      <c r="I196" s="43">
        <f t="shared" si="21"/>
        <v>1413.6000000000001</v>
      </c>
      <c r="J196" s="43">
        <f t="shared" si="22"/>
        <v>1800.2196000000001</v>
      </c>
    </row>
    <row r="197" spans="1:10" ht="25.5" customHeight="1">
      <c r="A197" s="34" t="s">
        <v>397</v>
      </c>
      <c r="B197" s="14" t="s">
        <v>398</v>
      </c>
      <c r="C197" s="13" t="s">
        <v>113</v>
      </c>
      <c r="D197" s="3">
        <v>20</v>
      </c>
      <c r="E197" s="3">
        <v>10.28</v>
      </c>
      <c r="F197" s="3">
        <f t="shared" si="18"/>
        <v>13.09158</v>
      </c>
      <c r="G197" s="13" t="s">
        <v>399</v>
      </c>
      <c r="H197" s="7" t="s">
        <v>18</v>
      </c>
      <c r="I197" s="43">
        <f t="shared" si="21"/>
        <v>205.6</v>
      </c>
      <c r="J197" s="43">
        <f t="shared" si="22"/>
        <v>261.83159999999998</v>
      </c>
    </row>
    <row r="198" spans="1:10" ht="25.5" customHeight="1">
      <c r="A198" s="34" t="s">
        <v>400</v>
      </c>
      <c r="B198" s="17" t="s">
        <v>401</v>
      </c>
      <c r="C198" s="13" t="s">
        <v>113</v>
      </c>
      <c r="D198" s="3">
        <v>48</v>
      </c>
      <c r="E198" s="3">
        <v>12</v>
      </c>
      <c r="F198" s="3">
        <f t="shared" si="18"/>
        <v>15.282</v>
      </c>
      <c r="G198" s="16">
        <v>9140</v>
      </c>
      <c r="H198" s="7" t="s">
        <v>21</v>
      </c>
      <c r="I198" s="43">
        <f t="shared" si="21"/>
        <v>576</v>
      </c>
      <c r="J198" s="43">
        <f t="shared" si="22"/>
        <v>733.53600000000006</v>
      </c>
    </row>
    <row r="199" spans="1:10" ht="25.5" customHeight="1">
      <c r="A199" s="34" t="s">
        <v>402</v>
      </c>
      <c r="B199" s="14" t="s">
        <v>403</v>
      </c>
      <c r="C199" s="13" t="s">
        <v>113</v>
      </c>
      <c r="D199" s="3">
        <v>12</v>
      </c>
      <c r="E199" s="3">
        <v>7.64</v>
      </c>
      <c r="F199" s="3">
        <f t="shared" si="18"/>
        <v>9.7295400000000001</v>
      </c>
      <c r="G199" s="13" t="s">
        <v>404</v>
      </c>
      <c r="H199" s="7" t="s">
        <v>18</v>
      </c>
      <c r="I199" s="43">
        <f t="shared" si="21"/>
        <v>91.679999999999993</v>
      </c>
      <c r="J199" s="43">
        <f t="shared" si="22"/>
        <v>116.75448</v>
      </c>
    </row>
    <row r="200" spans="1:10" ht="34.35" customHeight="1">
      <c r="A200" s="33" t="s">
        <v>405</v>
      </c>
      <c r="B200" s="17" t="s">
        <v>406</v>
      </c>
      <c r="C200" s="20" t="s">
        <v>113</v>
      </c>
      <c r="D200" s="23">
        <v>1222.72</v>
      </c>
      <c r="E200" s="1">
        <v>4.93</v>
      </c>
      <c r="F200" s="3">
        <f t="shared" si="18"/>
        <v>6.2783549999999995</v>
      </c>
      <c r="G200" s="21">
        <v>91928</v>
      </c>
      <c r="H200" s="14" t="s">
        <v>70</v>
      </c>
      <c r="I200" s="43">
        <f t="shared" si="21"/>
        <v>6028.0095999999994</v>
      </c>
      <c r="J200" s="43">
        <f t="shared" si="22"/>
        <v>7676.6702255999999</v>
      </c>
    </row>
    <row r="201" spans="1:10" ht="34.35" customHeight="1">
      <c r="A201" s="33" t="s">
        <v>407</v>
      </c>
      <c r="B201" s="17" t="s">
        <v>408</v>
      </c>
      <c r="C201" s="20" t="s">
        <v>113</v>
      </c>
      <c r="D201" s="1">
        <v>541.80999999999995</v>
      </c>
      <c r="E201" s="1">
        <v>1.98</v>
      </c>
      <c r="F201" s="3">
        <f t="shared" si="18"/>
        <v>2.5215300000000003</v>
      </c>
      <c r="G201" s="21">
        <v>91924</v>
      </c>
      <c r="H201" s="14" t="s">
        <v>70</v>
      </c>
      <c r="I201" s="43">
        <f t="shared" si="21"/>
        <v>1072.7837999999999</v>
      </c>
      <c r="J201" s="43">
        <f t="shared" si="22"/>
        <v>1366.1901693</v>
      </c>
    </row>
    <row r="202" spans="1:10" ht="12.75" customHeight="1">
      <c r="A202" s="18"/>
      <c r="B202" s="28" t="s">
        <v>409</v>
      </c>
      <c r="C202" s="18"/>
      <c r="D202" s="18"/>
      <c r="E202" s="18"/>
      <c r="F202" s="3"/>
      <c r="G202" s="18"/>
      <c r="H202" s="18"/>
      <c r="I202" s="43"/>
      <c r="J202" s="43"/>
    </row>
    <row r="203" spans="1:10" ht="25.5" customHeight="1">
      <c r="A203" s="34" t="s">
        <v>410</v>
      </c>
      <c r="B203" s="14" t="s">
        <v>411</v>
      </c>
      <c r="C203" s="13" t="s">
        <v>30</v>
      </c>
      <c r="D203" s="3">
        <v>1</v>
      </c>
      <c r="E203" s="3">
        <v>622.1</v>
      </c>
      <c r="F203" s="3">
        <f t="shared" si="18"/>
        <v>792.24435000000005</v>
      </c>
      <c r="G203" s="16">
        <v>330</v>
      </c>
      <c r="H203" s="7" t="s">
        <v>21</v>
      </c>
      <c r="I203" s="43">
        <f t="shared" si="21"/>
        <v>622.1</v>
      </c>
      <c r="J203" s="43">
        <f t="shared" si="22"/>
        <v>792.24435000000005</v>
      </c>
    </row>
    <row r="204" spans="1:10" ht="25.5" customHeight="1">
      <c r="A204" s="34" t="s">
        <v>412</v>
      </c>
      <c r="B204" s="14" t="s">
        <v>413</v>
      </c>
      <c r="C204" s="13" t="s">
        <v>30</v>
      </c>
      <c r="D204" s="3">
        <v>1</v>
      </c>
      <c r="E204" s="3">
        <v>9.34</v>
      </c>
      <c r="F204" s="3">
        <f t="shared" si="18"/>
        <v>11.894489999999999</v>
      </c>
      <c r="G204" s="19">
        <v>421</v>
      </c>
      <c r="H204" s="17" t="s">
        <v>45</v>
      </c>
      <c r="I204" s="43">
        <f t="shared" si="21"/>
        <v>9.34</v>
      </c>
      <c r="J204" s="43">
        <f t="shared" si="22"/>
        <v>11.894489999999999</v>
      </c>
    </row>
    <row r="205" spans="1:10" ht="25.5" customHeight="1">
      <c r="A205" s="34" t="s">
        <v>414</v>
      </c>
      <c r="B205" s="14" t="s">
        <v>415</v>
      </c>
      <c r="C205" s="13" t="s">
        <v>30</v>
      </c>
      <c r="D205" s="3">
        <v>1</v>
      </c>
      <c r="E205" s="3">
        <v>7.07</v>
      </c>
      <c r="F205" s="3">
        <f t="shared" si="18"/>
        <v>9.0036450000000006</v>
      </c>
      <c r="G205" s="19">
        <v>91893</v>
      </c>
      <c r="H205" s="17" t="s">
        <v>45</v>
      </c>
      <c r="I205" s="43">
        <f t="shared" si="21"/>
        <v>7.07</v>
      </c>
      <c r="J205" s="43">
        <f t="shared" si="22"/>
        <v>9.0036450000000006</v>
      </c>
    </row>
    <row r="206" spans="1:10" ht="25.5" customHeight="1">
      <c r="A206" s="34" t="s">
        <v>416</v>
      </c>
      <c r="B206" s="14" t="s">
        <v>417</v>
      </c>
      <c r="C206" s="13" t="s">
        <v>30</v>
      </c>
      <c r="D206" s="3">
        <v>2</v>
      </c>
      <c r="E206" s="3">
        <v>7.95</v>
      </c>
      <c r="F206" s="3">
        <f t="shared" si="18"/>
        <v>10.124325000000001</v>
      </c>
      <c r="G206" s="26">
        <v>91895</v>
      </c>
      <c r="H206" s="17" t="s">
        <v>45</v>
      </c>
      <c r="I206" s="43">
        <f t="shared" si="21"/>
        <v>15.9</v>
      </c>
      <c r="J206" s="43">
        <f t="shared" si="22"/>
        <v>20.248650000000001</v>
      </c>
    </row>
    <row r="207" spans="1:10" ht="25.5" customHeight="1">
      <c r="A207" s="34" t="s">
        <v>418</v>
      </c>
      <c r="B207" s="14" t="s">
        <v>419</v>
      </c>
      <c r="C207" s="13" t="s">
        <v>30</v>
      </c>
      <c r="D207" s="3">
        <v>4</v>
      </c>
      <c r="E207" s="3">
        <v>4.21</v>
      </c>
      <c r="F207" s="3">
        <f t="shared" ref="F207:F268" si="23">E207+E207*27.35/100</f>
        <v>5.3614350000000002</v>
      </c>
      <c r="G207" s="26">
        <v>91876</v>
      </c>
      <c r="H207" s="17" t="s">
        <v>45</v>
      </c>
      <c r="I207" s="43">
        <f t="shared" si="21"/>
        <v>16.84</v>
      </c>
      <c r="J207" s="43">
        <f t="shared" si="22"/>
        <v>21.445740000000001</v>
      </c>
    </row>
    <row r="208" spans="1:10" ht="25.5" customHeight="1">
      <c r="A208" s="34" t="s">
        <v>420</v>
      </c>
      <c r="B208" s="14" t="s">
        <v>421</v>
      </c>
      <c r="C208" s="13" t="s">
        <v>113</v>
      </c>
      <c r="D208" s="3">
        <v>11</v>
      </c>
      <c r="E208" s="3">
        <v>6.61</v>
      </c>
      <c r="F208" s="3">
        <f t="shared" si="23"/>
        <v>8.4178350000000002</v>
      </c>
      <c r="G208" s="26">
        <v>91868</v>
      </c>
      <c r="H208" s="17" t="s">
        <v>45</v>
      </c>
      <c r="I208" s="43">
        <f t="shared" si="21"/>
        <v>72.710000000000008</v>
      </c>
      <c r="J208" s="43">
        <f t="shared" si="22"/>
        <v>92.596185000000006</v>
      </c>
    </row>
    <row r="209" spans="1:10" ht="25.5" customHeight="1">
      <c r="A209" s="34" t="s">
        <v>422</v>
      </c>
      <c r="B209" s="17" t="s">
        <v>423</v>
      </c>
      <c r="C209" s="13" t="s">
        <v>113</v>
      </c>
      <c r="D209" s="3">
        <v>2.2000000000000002</v>
      </c>
      <c r="E209" s="3">
        <v>3.9</v>
      </c>
      <c r="F209" s="3">
        <f t="shared" si="23"/>
        <v>4.9666499999999996</v>
      </c>
      <c r="G209" s="26">
        <v>91866</v>
      </c>
      <c r="H209" s="17" t="s">
        <v>45</v>
      </c>
      <c r="I209" s="43">
        <f t="shared" si="21"/>
        <v>8.58</v>
      </c>
      <c r="J209" s="43">
        <f t="shared" si="22"/>
        <v>10.926629999999999</v>
      </c>
    </row>
    <row r="210" spans="1:10" ht="25.5" customHeight="1">
      <c r="A210" s="34" t="s">
        <v>424</v>
      </c>
      <c r="B210" s="14" t="s">
        <v>425</v>
      </c>
      <c r="C210" s="13" t="s">
        <v>30</v>
      </c>
      <c r="D210" s="3">
        <v>1</v>
      </c>
      <c r="E210" s="3">
        <v>4.32</v>
      </c>
      <c r="F210" s="3">
        <f t="shared" si="23"/>
        <v>5.5015200000000002</v>
      </c>
      <c r="G210" s="26">
        <v>91887</v>
      </c>
      <c r="H210" s="17" t="s">
        <v>45</v>
      </c>
      <c r="I210" s="43">
        <f t="shared" si="21"/>
        <v>4.32</v>
      </c>
      <c r="J210" s="43">
        <f t="shared" si="22"/>
        <v>5.5015200000000002</v>
      </c>
    </row>
    <row r="211" spans="1:10" ht="25.5" customHeight="1">
      <c r="A211" s="34" t="s">
        <v>426</v>
      </c>
      <c r="B211" s="14" t="s">
        <v>427</v>
      </c>
      <c r="C211" s="13" t="s">
        <v>113</v>
      </c>
      <c r="D211" s="3">
        <v>10</v>
      </c>
      <c r="E211" s="3">
        <v>3.19</v>
      </c>
      <c r="F211" s="3">
        <f t="shared" si="23"/>
        <v>4.0624649999999995</v>
      </c>
      <c r="G211" s="32">
        <v>3155</v>
      </c>
      <c r="H211" s="7" t="s">
        <v>21</v>
      </c>
      <c r="I211" s="43">
        <f t="shared" si="21"/>
        <v>31.9</v>
      </c>
      <c r="J211" s="43">
        <f t="shared" si="22"/>
        <v>40.624649999999995</v>
      </c>
    </row>
    <row r="212" spans="1:10" ht="25.5" customHeight="1">
      <c r="A212" s="34" t="s">
        <v>428</v>
      </c>
      <c r="B212" s="14" t="s">
        <v>429</v>
      </c>
      <c r="C212" s="13" t="s">
        <v>30</v>
      </c>
      <c r="D212" s="3">
        <v>1</v>
      </c>
      <c r="E212" s="3">
        <v>124.62</v>
      </c>
      <c r="F212" s="3">
        <f t="shared" si="23"/>
        <v>158.70357000000001</v>
      </c>
      <c r="G212" s="26">
        <v>39809</v>
      </c>
      <c r="H212" s="17" t="s">
        <v>45</v>
      </c>
      <c r="I212" s="43">
        <f t="shared" si="21"/>
        <v>124.62</v>
      </c>
      <c r="J212" s="43">
        <f t="shared" si="22"/>
        <v>158.70357000000001</v>
      </c>
    </row>
    <row r="213" spans="1:10" ht="25.5" customHeight="1">
      <c r="A213" s="34" t="s">
        <v>430</v>
      </c>
      <c r="B213" s="14" t="s">
        <v>431</v>
      </c>
      <c r="C213" s="13" t="s">
        <v>30</v>
      </c>
      <c r="D213" s="3">
        <v>1</v>
      </c>
      <c r="E213" s="3">
        <v>74.66</v>
      </c>
      <c r="F213" s="3">
        <f t="shared" si="23"/>
        <v>95.079509999999999</v>
      </c>
      <c r="G213" s="32">
        <v>8001</v>
      </c>
      <c r="H213" s="7" t="s">
        <v>21</v>
      </c>
      <c r="I213" s="43">
        <f t="shared" si="21"/>
        <v>74.66</v>
      </c>
      <c r="J213" s="43">
        <f t="shared" si="22"/>
        <v>95.079509999999999</v>
      </c>
    </row>
    <row r="214" spans="1:10" ht="25.5" customHeight="1">
      <c r="A214" s="34" t="s">
        <v>432</v>
      </c>
      <c r="B214" s="14" t="s">
        <v>433</v>
      </c>
      <c r="C214" s="13" t="s">
        <v>113</v>
      </c>
      <c r="D214" s="3">
        <v>28</v>
      </c>
      <c r="E214" s="3">
        <v>8.34</v>
      </c>
      <c r="F214" s="3">
        <f t="shared" si="23"/>
        <v>10.620989999999999</v>
      </c>
      <c r="G214" s="19">
        <v>985</v>
      </c>
      <c r="H214" s="17" t="s">
        <v>45</v>
      </c>
      <c r="I214" s="43">
        <f t="shared" si="21"/>
        <v>233.51999999999998</v>
      </c>
      <c r="J214" s="43">
        <f t="shared" si="22"/>
        <v>297.38771999999994</v>
      </c>
    </row>
    <row r="215" spans="1:10" ht="25.5" customHeight="1">
      <c r="A215" s="34" t="s">
        <v>434</v>
      </c>
      <c r="B215" s="14" t="s">
        <v>435</v>
      </c>
      <c r="C215" s="13" t="s">
        <v>113</v>
      </c>
      <c r="D215" s="3">
        <v>9</v>
      </c>
      <c r="E215" s="3">
        <v>8.6999999999999993</v>
      </c>
      <c r="F215" s="3">
        <f t="shared" si="23"/>
        <v>11.07945</v>
      </c>
      <c r="G215" s="31" t="s">
        <v>436</v>
      </c>
      <c r="H215" s="7" t="s">
        <v>18</v>
      </c>
      <c r="I215" s="43">
        <f t="shared" si="21"/>
        <v>78.3</v>
      </c>
      <c r="J215" s="43">
        <f t="shared" si="22"/>
        <v>99.715049999999991</v>
      </c>
    </row>
    <row r="216" spans="1:10" ht="25.5" customHeight="1">
      <c r="A216" s="34" t="s">
        <v>437</v>
      </c>
      <c r="B216" s="17" t="s">
        <v>438</v>
      </c>
      <c r="C216" s="13" t="s">
        <v>30</v>
      </c>
      <c r="D216" s="3">
        <v>3</v>
      </c>
      <c r="E216" s="3">
        <v>14.47</v>
      </c>
      <c r="F216" s="3">
        <f t="shared" si="23"/>
        <v>18.427545000000002</v>
      </c>
      <c r="G216" s="26">
        <v>98111</v>
      </c>
      <c r="H216" s="17" t="s">
        <v>45</v>
      </c>
      <c r="I216" s="43">
        <f t="shared" si="21"/>
        <v>43.410000000000004</v>
      </c>
      <c r="J216" s="43">
        <f t="shared" si="22"/>
        <v>55.282635000000006</v>
      </c>
    </row>
    <row r="217" spans="1:10" ht="25.5" customHeight="1">
      <c r="A217" s="34" t="s">
        <v>439</v>
      </c>
      <c r="B217" s="14" t="s">
        <v>440</v>
      </c>
      <c r="C217" s="13" t="s">
        <v>30</v>
      </c>
      <c r="D217" s="3">
        <v>3</v>
      </c>
      <c r="E217" s="3">
        <v>82.06</v>
      </c>
      <c r="F217" s="3">
        <f t="shared" si="23"/>
        <v>104.50341</v>
      </c>
      <c r="G217" s="31" t="s">
        <v>441</v>
      </c>
      <c r="H217" s="7" t="s">
        <v>18</v>
      </c>
      <c r="I217" s="43">
        <f t="shared" si="21"/>
        <v>246.18</v>
      </c>
      <c r="J217" s="43">
        <f t="shared" si="22"/>
        <v>313.51022999999998</v>
      </c>
    </row>
    <row r="218" spans="1:10" ht="34.35" customHeight="1">
      <c r="A218" s="33" t="s">
        <v>442</v>
      </c>
      <c r="B218" s="17" t="s">
        <v>443</v>
      </c>
      <c r="C218" s="20" t="s">
        <v>30</v>
      </c>
      <c r="D218" s="1">
        <v>1</v>
      </c>
      <c r="E218" s="1">
        <v>165.69</v>
      </c>
      <c r="F218" s="3">
        <f t="shared" si="23"/>
        <v>211.006215</v>
      </c>
      <c r="G218" s="27">
        <v>97887</v>
      </c>
      <c r="H218" s="14" t="s">
        <v>70</v>
      </c>
      <c r="I218" s="43">
        <f t="shared" si="21"/>
        <v>165.69</v>
      </c>
      <c r="J218" s="43">
        <f t="shared" si="22"/>
        <v>211.006215</v>
      </c>
    </row>
    <row r="219" spans="1:10" ht="25.5" customHeight="1">
      <c r="A219" s="34" t="s">
        <v>444</v>
      </c>
      <c r="B219" s="14" t="s">
        <v>445</v>
      </c>
      <c r="C219" s="13" t="s">
        <v>30</v>
      </c>
      <c r="D219" s="3">
        <v>3</v>
      </c>
      <c r="E219" s="3">
        <v>16.2</v>
      </c>
      <c r="F219" s="3">
        <f t="shared" si="23"/>
        <v>20.630699999999997</v>
      </c>
      <c r="G219" s="26">
        <v>38056</v>
      </c>
      <c r="H219" s="17" t="s">
        <v>45</v>
      </c>
      <c r="I219" s="43">
        <f t="shared" si="21"/>
        <v>48.599999999999994</v>
      </c>
      <c r="J219" s="43">
        <f t="shared" si="22"/>
        <v>61.892099999999992</v>
      </c>
    </row>
    <row r="220" spans="1:10" ht="12.75" customHeight="1">
      <c r="A220" s="35" t="s">
        <v>446</v>
      </c>
      <c r="B220" s="45" t="s">
        <v>447</v>
      </c>
      <c r="C220" s="46"/>
      <c r="D220" s="46"/>
      <c r="E220" s="46"/>
      <c r="F220" s="46"/>
      <c r="G220" s="47"/>
      <c r="H220" s="22"/>
      <c r="I220" s="12">
        <f>SUM(I221:I238)</f>
        <v>40531.556300000004</v>
      </c>
      <c r="J220" s="12">
        <f>SUM(J221:J238)</f>
        <v>51616.936948050003</v>
      </c>
    </row>
    <row r="221" spans="1:10" ht="34.35" customHeight="1">
      <c r="A221" s="33" t="s">
        <v>448</v>
      </c>
      <c r="B221" s="14" t="s">
        <v>449</v>
      </c>
      <c r="C221" s="20" t="s">
        <v>16</v>
      </c>
      <c r="D221" s="1">
        <v>35.729999999999997</v>
      </c>
      <c r="E221" s="1">
        <v>325.48</v>
      </c>
      <c r="F221" s="3">
        <f t="shared" si="23"/>
        <v>414.49878000000001</v>
      </c>
      <c r="G221" s="30">
        <v>191</v>
      </c>
      <c r="H221" s="14" t="s">
        <v>75</v>
      </c>
      <c r="I221" s="38">
        <f>E221*D221</f>
        <v>11629.4004</v>
      </c>
      <c r="J221" s="38">
        <f>F221*D221</f>
        <v>14810.041409399999</v>
      </c>
    </row>
    <row r="222" spans="1:10" ht="25.5" customHeight="1">
      <c r="A222" s="34" t="s">
        <v>450</v>
      </c>
      <c r="B222" s="17" t="s">
        <v>451</v>
      </c>
      <c r="C222" s="13" t="s">
        <v>16</v>
      </c>
      <c r="D222" s="3">
        <v>454</v>
      </c>
      <c r="E222" s="3">
        <v>26.44</v>
      </c>
      <c r="F222" s="3">
        <f t="shared" si="23"/>
        <v>33.671340000000001</v>
      </c>
      <c r="G222" s="26">
        <v>96109</v>
      </c>
      <c r="H222" s="17" t="s">
        <v>45</v>
      </c>
      <c r="I222" s="38">
        <f t="shared" ref="I222:I238" si="24">E222*D222</f>
        <v>12003.76</v>
      </c>
      <c r="J222" s="38">
        <f t="shared" ref="J222:J238" si="25">F222*D222</f>
        <v>15286.78836</v>
      </c>
    </row>
    <row r="223" spans="1:10" ht="25.5" customHeight="1">
      <c r="A223" s="34" t="s">
        <v>452</v>
      </c>
      <c r="B223" s="17" t="s">
        <v>453</v>
      </c>
      <c r="C223" s="13" t="s">
        <v>30</v>
      </c>
      <c r="D223" s="3">
        <v>3</v>
      </c>
      <c r="E223" s="3">
        <v>146.87</v>
      </c>
      <c r="F223" s="3">
        <f t="shared" si="23"/>
        <v>187.03894500000001</v>
      </c>
      <c r="G223" s="26">
        <v>101908</v>
      </c>
      <c r="H223" s="17" t="s">
        <v>45</v>
      </c>
      <c r="I223" s="38">
        <f t="shared" si="24"/>
        <v>440.61</v>
      </c>
      <c r="J223" s="38">
        <f t="shared" si="25"/>
        <v>561.11683500000004</v>
      </c>
    </row>
    <row r="224" spans="1:10" ht="34.35" customHeight="1">
      <c r="A224" s="33" t="s">
        <v>454</v>
      </c>
      <c r="B224" s="17" t="s">
        <v>455</v>
      </c>
      <c r="C224" s="20" t="s">
        <v>30</v>
      </c>
      <c r="D224" s="1">
        <v>2</v>
      </c>
      <c r="E224" s="1">
        <v>151.49</v>
      </c>
      <c r="F224" s="3">
        <f t="shared" si="23"/>
        <v>192.922515</v>
      </c>
      <c r="G224" s="27">
        <v>101905</v>
      </c>
      <c r="H224" s="14" t="s">
        <v>70</v>
      </c>
      <c r="I224" s="38">
        <f t="shared" si="24"/>
        <v>302.98</v>
      </c>
      <c r="J224" s="38">
        <f t="shared" si="25"/>
        <v>385.84503000000001</v>
      </c>
    </row>
    <row r="225" spans="1:10" ht="25.5" customHeight="1">
      <c r="A225" s="34" t="s">
        <v>456</v>
      </c>
      <c r="B225" s="14" t="s">
        <v>457</v>
      </c>
      <c r="C225" s="13" t="s">
        <v>30</v>
      </c>
      <c r="D225" s="3">
        <v>5</v>
      </c>
      <c r="E225" s="3">
        <v>30.98</v>
      </c>
      <c r="F225" s="3">
        <f t="shared" si="23"/>
        <v>39.453029999999998</v>
      </c>
      <c r="G225" s="31" t="s">
        <v>458</v>
      </c>
      <c r="H225" s="7" t="s">
        <v>18</v>
      </c>
      <c r="I225" s="38">
        <f t="shared" si="24"/>
        <v>154.9</v>
      </c>
      <c r="J225" s="38">
        <f t="shared" si="25"/>
        <v>197.26515000000001</v>
      </c>
    </row>
    <row r="226" spans="1:10" ht="46.7" customHeight="1">
      <c r="A226" s="20" t="s">
        <v>459</v>
      </c>
      <c r="B226" s="17" t="s">
        <v>460</v>
      </c>
      <c r="C226" s="20" t="s">
        <v>30</v>
      </c>
      <c r="D226" s="1">
        <v>4</v>
      </c>
      <c r="E226" s="1">
        <v>33.42</v>
      </c>
      <c r="F226" s="3">
        <f t="shared" si="23"/>
        <v>42.560370000000006</v>
      </c>
      <c r="G226" s="27">
        <v>11853</v>
      </c>
      <c r="H226" s="14" t="s">
        <v>75</v>
      </c>
      <c r="I226" s="38">
        <f t="shared" si="24"/>
        <v>133.68</v>
      </c>
      <c r="J226" s="38">
        <f t="shared" si="25"/>
        <v>170.24148000000002</v>
      </c>
    </row>
    <row r="227" spans="1:10" ht="45.75" customHeight="1">
      <c r="A227" s="13" t="s">
        <v>461</v>
      </c>
      <c r="B227" s="17" t="s">
        <v>462</v>
      </c>
      <c r="C227" s="13" t="s">
        <v>30</v>
      </c>
      <c r="D227" s="3">
        <v>10</v>
      </c>
      <c r="E227" s="3">
        <v>25.43</v>
      </c>
      <c r="F227" s="3">
        <f t="shared" si="23"/>
        <v>32.385104999999996</v>
      </c>
      <c r="G227" s="26">
        <v>11852</v>
      </c>
      <c r="H227" s="14" t="s">
        <v>75</v>
      </c>
      <c r="I227" s="38">
        <f t="shared" si="24"/>
        <v>254.3</v>
      </c>
      <c r="J227" s="38">
        <f t="shared" si="25"/>
        <v>323.85104999999999</v>
      </c>
    </row>
    <row r="228" spans="1:10" ht="25.5" customHeight="1">
      <c r="A228" s="13" t="s">
        <v>463</v>
      </c>
      <c r="B228" s="17" t="s">
        <v>464</v>
      </c>
      <c r="C228" s="13" t="s">
        <v>16</v>
      </c>
      <c r="D228" s="3">
        <v>15.89</v>
      </c>
      <c r="E228" s="3">
        <v>12.71</v>
      </c>
      <c r="F228" s="3">
        <f t="shared" si="23"/>
        <v>16.186185000000002</v>
      </c>
      <c r="G228" s="26">
        <v>72947</v>
      </c>
      <c r="H228" s="17" t="s">
        <v>45</v>
      </c>
      <c r="I228" s="38">
        <f t="shared" si="24"/>
        <v>201.96190000000001</v>
      </c>
      <c r="J228" s="38">
        <f t="shared" si="25"/>
        <v>257.19847965000002</v>
      </c>
    </row>
    <row r="229" spans="1:10" ht="25.5" customHeight="1">
      <c r="A229" s="13" t="s">
        <v>465</v>
      </c>
      <c r="B229" s="14" t="s">
        <v>466</v>
      </c>
      <c r="C229" s="13" t="s">
        <v>113</v>
      </c>
      <c r="D229" s="3">
        <v>20.399999999999999</v>
      </c>
      <c r="E229" s="3">
        <v>6.44</v>
      </c>
      <c r="F229" s="3">
        <f t="shared" si="23"/>
        <v>8.2013400000000001</v>
      </c>
      <c r="G229" s="32">
        <v>2228</v>
      </c>
      <c r="H229" s="7" t="s">
        <v>21</v>
      </c>
      <c r="I229" s="38">
        <f t="shared" si="24"/>
        <v>131.376</v>
      </c>
      <c r="J229" s="38">
        <f t="shared" si="25"/>
        <v>167.30733599999999</v>
      </c>
    </row>
    <row r="230" spans="1:10" ht="25.5" customHeight="1">
      <c r="A230" s="13" t="s">
        <v>467</v>
      </c>
      <c r="B230" s="17" t="s">
        <v>468</v>
      </c>
      <c r="C230" s="13" t="s">
        <v>16</v>
      </c>
      <c r="D230" s="3">
        <v>35</v>
      </c>
      <c r="E230" s="3">
        <v>148.82</v>
      </c>
      <c r="F230" s="3">
        <f t="shared" si="23"/>
        <v>189.52226999999999</v>
      </c>
      <c r="G230" s="31" t="s">
        <v>469</v>
      </c>
      <c r="H230" s="7" t="s">
        <v>18</v>
      </c>
      <c r="I230" s="38">
        <f t="shared" si="24"/>
        <v>5208.7</v>
      </c>
      <c r="J230" s="38">
        <f t="shared" si="25"/>
        <v>6633.27945</v>
      </c>
    </row>
    <row r="231" spans="1:10" ht="25.5" customHeight="1">
      <c r="A231" s="13" t="s">
        <v>470</v>
      </c>
      <c r="B231" s="17" t="s">
        <v>471</v>
      </c>
      <c r="C231" s="13" t="s">
        <v>30</v>
      </c>
      <c r="D231" s="3">
        <v>1</v>
      </c>
      <c r="E231" s="3">
        <v>614.72</v>
      </c>
      <c r="F231" s="3">
        <f t="shared" si="23"/>
        <v>782.84591999999998</v>
      </c>
      <c r="G231" s="26">
        <v>100875</v>
      </c>
      <c r="H231" s="17" t="s">
        <v>45</v>
      </c>
      <c r="I231" s="38">
        <f t="shared" si="24"/>
        <v>614.72</v>
      </c>
      <c r="J231" s="38">
        <f t="shared" si="25"/>
        <v>782.84591999999998</v>
      </c>
    </row>
    <row r="232" spans="1:10" ht="25.5" customHeight="1">
      <c r="A232" s="13" t="s">
        <v>472</v>
      </c>
      <c r="B232" s="17" t="s">
        <v>473</v>
      </c>
      <c r="C232" s="13" t="s">
        <v>30</v>
      </c>
      <c r="D232" s="3">
        <v>4</v>
      </c>
      <c r="E232" s="3">
        <v>109.14</v>
      </c>
      <c r="F232" s="3">
        <f t="shared" si="23"/>
        <v>138.98979</v>
      </c>
      <c r="G232" s="26">
        <v>11867</v>
      </c>
      <c r="H232" s="7" t="s">
        <v>21</v>
      </c>
      <c r="I232" s="38">
        <f t="shared" si="24"/>
        <v>436.56</v>
      </c>
      <c r="J232" s="38">
        <f t="shared" si="25"/>
        <v>555.95916</v>
      </c>
    </row>
    <row r="233" spans="1:10" ht="25.5" customHeight="1">
      <c r="A233" s="13" t="s">
        <v>474</v>
      </c>
      <c r="B233" s="14" t="s">
        <v>475</v>
      </c>
      <c r="C233" s="13" t="s">
        <v>113</v>
      </c>
      <c r="D233" s="3">
        <v>10</v>
      </c>
      <c r="E233" s="3">
        <v>70.5</v>
      </c>
      <c r="F233" s="3">
        <f t="shared" si="23"/>
        <v>89.781750000000002</v>
      </c>
      <c r="G233" s="32">
        <v>4264</v>
      </c>
      <c r="H233" s="7" t="s">
        <v>21</v>
      </c>
      <c r="I233" s="38">
        <f t="shared" si="24"/>
        <v>705</v>
      </c>
      <c r="J233" s="38">
        <f t="shared" si="25"/>
        <v>897.8175</v>
      </c>
    </row>
    <row r="234" spans="1:10" ht="45.75" customHeight="1">
      <c r="A234" s="13" t="s">
        <v>476</v>
      </c>
      <c r="B234" s="17" t="s">
        <v>477</v>
      </c>
      <c r="C234" s="13" t="s">
        <v>113</v>
      </c>
      <c r="D234" s="3">
        <v>5.82</v>
      </c>
      <c r="E234" s="15">
        <v>910.4</v>
      </c>
      <c r="F234" s="3">
        <f t="shared" si="23"/>
        <v>1159.3943999999999</v>
      </c>
      <c r="G234" s="26">
        <v>12385</v>
      </c>
      <c r="H234" s="14" t="s">
        <v>75</v>
      </c>
      <c r="I234" s="38">
        <f t="shared" si="24"/>
        <v>5298.5280000000002</v>
      </c>
      <c r="J234" s="38">
        <f t="shared" si="25"/>
        <v>6747.6754080000001</v>
      </c>
    </row>
    <row r="235" spans="1:10" ht="34.35" customHeight="1">
      <c r="A235" s="20" t="s">
        <v>478</v>
      </c>
      <c r="B235" s="14" t="s">
        <v>479</v>
      </c>
      <c r="C235" s="20" t="s">
        <v>30</v>
      </c>
      <c r="D235" s="1">
        <v>2</v>
      </c>
      <c r="E235" s="1">
        <v>183.53</v>
      </c>
      <c r="F235" s="3">
        <f t="shared" si="23"/>
        <v>233.72545500000001</v>
      </c>
      <c r="G235" s="27">
        <v>100869</v>
      </c>
      <c r="H235" s="14" t="s">
        <v>70</v>
      </c>
      <c r="I235" s="38">
        <f t="shared" si="24"/>
        <v>367.06</v>
      </c>
      <c r="J235" s="38">
        <f t="shared" si="25"/>
        <v>467.45091000000002</v>
      </c>
    </row>
    <row r="236" spans="1:10" ht="34.35" customHeight="1">
      <c r="A236" s="20" t="s">
        <v>480</v>
      </c>
      <c r="B236" s="14" t="s">
        <v>481</v>
      </c>
      <c r="C236" s="20" t="s">
        <v>30</v>
      </c>
      <c r="D236" s="1">
        <v>1</v>
      </c>
      <c r="E236" s="1">
        <v>157.9</v>
      </c>
      <c r="F236" s="3">
        <f t="shared" si="23"/>
        <v>201.08565000000002</v>
      </c>
      <c r="G236" s="27">
        <v>100866</v>
      </c>
      <c r="H236" s="14" t="s">
        <v>70</v>
      </c>
      <c r="I236" s="38">
        <f t="shared" si="24"/>
        <v>157.9</v>
      </c>
      <c r="J236" s="38">
        <f t="shared" si="25"/>
        <v>201.08565000000002</v>
      </c>
    </row>
    <row r="237" spans="1:10" ht="34.35" customHeight="1">
      <c r="A237" s="20" t="s">
        <v>482</v>
      </c>
      <c r="B237" s="17" t="s">
        <v>483</v>
      </c>
      <c r="C237" s="20" t="s">
        <v>30</v>
      </c>
      <c r="D237" s="1">
        <v>2</v>
      </c>
      <c r="E237" s="1">
        <v>334.66</v>
      </c>
      <c r="F237" s="3">
        <f t="shared" si="23"/>
        <v>426.18951000000004</v>
      </c>
      <c r="G237" s="27">
        <v>100865</v>
      </c>
      <c r="H237" s="14" t="s">
        <v>70</v>
      </c>
      <c r="I237" s="38">
        <f t="shared" si="24"/>
        <v>669.32</v>
      </c>
      <c r="J237" s="38">
        <f t="shared" si="25"/>
        <v>852.37902000000008</v>
      </c>
    </row>
    <row r="238" spans="1:10" ht="25.5" customHeight="1">
      <c r="A238" s="13" t="s">
        <v>484</v>
      </c>
      <c r="B238" s="17" t="s">
        <v>485</v>
      </c>
      <c r="C238" s="13" t="s">
        <v>30</v>
      </c>
      <c r="D238" s="3">
        <v>2</v>
      </c>
      <c r="E238" s="15">
        <v>910.4</v>
      </c>
      <c r="F238" s="3">
        <f t="shared" si="23"/>
        <v>1159.3943999999999</v>
      </c>
      <c r="G238" s="26">
        <v>100874</v>
      </c>
      <c r="H238" s="17" t="s">
        <v>45</v>
      </c>
      <c r="I238" s="38">
        <f t="shared" si="24"/>
        <v>1820.8</v>
      </c>
      <c r="J238" s="38">
        <f t="shared" si="25"/>
        <v>2318.7887999999998</v>
      </c>
    </row>
    <row r="239" spans="1:10" ht="14.25" customHeight="1">
      <c r="A239" s="4" t="s">
        <v>486</v>
      </c>
      <c r="B239" s="45" t="s">
        <v>487</v>
      </c>
      <c r="C239" s="46"/>
      <c r="D239" s="46"/>
      <c r="E239" s="46"/>
      <c r="F239" s="46"/>
      <c r="G239" s="47"/>
      <c r="H239" s="18"/>
      <c r="I239" s="41">
        <v>2734.78</v>
      </c>
      <c r="J239" s="41">
        <v>3482.74</v>
      </c>
    </row>
    <row r="240" spans="1:10" ht="25.5" customHeight="1">
      <c r="A240" s="13" t="s">
        <v>488</v>
      </c>
      <c r="B240" s="17" t="s">
        <v>489</v>
      </c>
      <c r="C240" s="13" t="s">
        <v>16</v>
      </c>
      <c r="D240" s="3">
        <v>0.85</v>
      </c>
      <c r="E240" s="3">
        <v>133.34</v>
      </c>
      <c r="F240" s="3">
        <f t="shared" si="23"/>
        <v>169.80849000000001</v>
      </c>
      <c r="G240" s="26">
        <v>10160</v>
      </c>
      <c r="H240" s="7" t="s">
        <v>21</v>
      </c>
      <c r="I240" s="43">
        <f>D240*E240</f>
        <v>113.339</v>
      </c>
      <c r="J240" s="43">
        <f>F240*D240</f>
        <v>144.33721650000001</v>
      </c>
    </row>
    <row r="241" spans="1:10" ht="34.35" customHeight="1">
      <c r="A241" s="20" t="s">
        <v>490</v>
      </c>
      <c r="B241" s="14" t="s">
        <v>491</v>
      </c>
      <c r="C241" s="20" t="s">
        <v>16</v>
      </c>
      <c r="D241" s="1">
        <v>6.3</v>
      </c>
      <c r="E241" s="1">
        <v>67.89</v>
      </c>
      <c r="F241" s="3">
        <f t="shared" si="23"/>
        <v>86.457915</v>
      </c>
      <c r="G241" s="21">
        <v>3378</v>
      </c>
      <c r="H241" s="14" t="s">
        <v>75</v>
      </c>
      <c r="I241" s="43">
        <f t="shared" ref="I241:I247" si="26">D241*E241</f>
        <v>427.70699999999999</v>
      </c>
      <c r="J241" s="43">
        <f t="shared" ref="J241:J246" si="27">F241*D241</f>
        <v>544.6848645</v>
      </c>
    </row>
    <row r="242" spans="1:10" ht="35.25" customHeight="1">
      <c r="A242" s="33" t="s">
        <v>492</v>
      </c>
      <c r="B242" s="17" t="s">
        <v>493</v>
      </c>
      <c r="C242" s="20" t="s">
        <v>44</v>
      </c>
      <c r="D242" s="1">
        <v>0.32</v>
      </c>
      <c r="E242" s="1">
        <v>246.47</v>
      </c>
      <c r="F242" s="3">
        <f t="shared" si="23"/>
        <v>313.87954500000001</v>
      </c>
      <c r="G242" s="21">
        <v>94963</v>
      </c>
      <c r="H242" s="14" t="s">
        <v>70</v>
      </c>
      <c r="I242" s="43">
        <v>77.64</v>
      </c>
      <c r="J242" s="43">
        <v>98.87</v>
      </c>
    </row>
    <row r="243" spans="1:10" ht="25.5" customHeight="1">
      <c r="A243" s="34" t="s">
        <v>494</v>
      </c>
      <c r="B243" s="14" t="s">
        <v>495</v>
      </c>
      <c r="C243" s="13" t="s">
        <v>16</v>
      </c>
      <c r="D243" s="3">
        <v>3.15</v>
      </c>
      <c r="E243" s="3">
        <v>15.26</v>
      </c>
      <c r="F243" s="3">
        <f t="shared" si="23"/>
        <v>19.433610000000002</v>
      </c>
      <c r="G243" s="13" t="s">
        <v>496</v>
      </c>
      <c r="H243" s="7" t="s">
        <v>18</v>
      </c>
      <c r="I243" s="43">
        <f t="shared" si="26"/>
        <v>48.068999999999996</v>
      </c>
      <c r="J243" s="43">
        <f t="shared" si="27"/>
        <v>61.215871500000006</v>
      </c>
    </row>
    <row r="244" spans="1:10" ht="45.75" customHeight="1">
      <c r="A244" s="34" t="s">
        <v>497</v>
      </c>
      <c r="B244" s="17" t="s">
        <v>127</v>
      </c>
      <c r="C244" s="13" t="s">
        <v>16</v>
      </c>
      <c r="D244" s="3">
        <v>12.54</v>
      </c>
      <c r="E244" s="3">
        <v>3.66</v>
      </c>
      <c r="F244" s="3">
        <f t="shared" si="23"/>
        <v>4.6610100000000001</v>
      </c>
      <c r="G244" s="19">
        <v>87894</v>
      </c>
      <c r="H244" s="14" t="s">
        <v>70</v>
      </c>
      <c r="I244" s="43">
        <f t="shared" si="26"/>
        <v>45.8964</v>
      </c>
      <c r="J244" s="43">
        <f t="shared" si="27"/>
        <v>58.449065399999995</v>
      </c>
    </row>
    <row r="245" spans="1:10" ht="91.7" customHeight="1">
      <c r="A245" s="33" t="s">
        <v>498</v>
      </c>
      <c r="B245" s="17" t="s">
        <v>499</v>
      </c>
      <c r="C245" s="20" t="s">
        <v>16</v>
      </c>
      <c r="D245" s="1">
        <v>12.54</v>
      </c>
      <c r="E245" s="1">
        <v>16.36</v>
      </c>
      <c r="F245" s="3">
        <f t="shared" si="23"/>
        <v>20.83446</v>
      </c>
      <c r="G245" s="21">
        <v>87535</v>
      </c>
      <c r="H245" s="25" t="s">
        <v>70</v>
      </c>
      <c r="I245" s="43">
        <f t="shared" si="26"/>
        <v>205.15439999999998</v>
      </c>
      <c r="J245" s="43">
        <f t="shared" si="27"/>
        <v>261.2641284</v>
      </c>
    </row>
    <row r="246" spans="1:10" ht="57.2" customHeight="1">
      <c r="A246" s="33" t="s">
        <v>500</v>
      </c>
      <c r="B246" s="17" t="s">
        <v>501</v>
      </c>
      <c r="C246" s="20" t="s">
        <v>16</v>
      </c>
      <c r="D246" s="1">
        <v>1.79</v>
      </c>
      <c r="E246" s="1">
        <v>52.39</v>
      </c>
      <c r="F246" s="3">
        <f t="shared" si="23"/>
        <v>66.718665000000001</v>
      </c>
      <c r="G246" s="21">
        <v>87495</v>
      </c>
      <c r="H246" s="14" t="s">
        <v>70</v>
      </c>
      <c r="I246" s="43">
        <f t="shared" si="26"/>
        <v>93.778100000000009</v>
      </c>
      <c r="J246" s="43">
        <f t="shared" si="27"/>
        <v>119.42641035000001</v>
      </c>
    </row>
    <row r="247" spans="1:10" ht="35.1" customHeight="1">
      <c r="A247" s="33" t="s">
        <v>502</v>
      </c>
      <c r="B247" s="17" t="s">
        <v>503</v>
      </c>
      <c r="C247" s="20" t="s">
        <v>16</v>
      </c>
      <c r="D247" s="1">
        <v>19.77</v>
      </c>
      <c r="E247" s="1">
        <v>87.18</v>
      </c>
      <c r="F247" s="3">
        <f t="shared" si="23"/>
        <v>111.02373000000001</v>
      </c>
      <c r="G247" s="21">
        <v>87259</v>
      </c>
      <c r="H247" s="14" t="s">
        <v>70</v>
      </c>
      <c r="I247" s="43">
        <f t="shared" si="26"/>
        <v>1723.5486000000001</v>
      </c>
      <c r="J247" s="43">
        <v>2194.5</v>
      </c>
    </row>
    <row r="248" spans="1:10" ht="12.75" customHeight="1">
      <c r="A248" s="35" t="s">
        <v>504</v>
      </c>
      <c r="B248" s="45" t="s">
        <v>505</v>
      </c>
      <c r="C248" s="46"/>
      <c r="D248" s="46"/>
      <c r="E248" s="46"/>
      <c r="F248" s="46"/>
      <c r="G248" s="47"/>
      <c r="H248" s="22"/>
      <c r="I248" s="12">
        <f>SUM(I249:I260)</f>
        <v>54432.684600000001</v>
      </c>
      <c r="J248" s="12">
        <f>SUM(J249:J260)</f>
        <v>69320.023838100009</v>
      </c>
    </row>
    <row r="249" spans="1:10" ht="57.2" customHeight="1">
      <c r="A249" s="33" t="s">
        <v>506</v>
      </c>
      <c r="B249" s="17" t="s">
        <v>507</v>
      </c>
      <c r="C249" s="20" t="s">
        <v>30</v>
      </c>
      <c r="D249" s="1">
        <v>3</v>
      </c>
      <c r="E249" s="1">
        <v>454.96</v>
      </c>
      <c r="F249" s="3">
        <f t="shared" si="23"/>
        <v>579.39156000000003</v>
      </c>
      <c r="G249" s="21">
        <v>91014</v>
      </c>
      <c r="H249" s="25" t="s">
        <v>70</v>
      </c>
      <c r="I249" s="38">
        <f>D249*E249</f>
        <v>1364.8799999999999</v>
      </c>
      <c r="J249" s="38">
        <f>D249*F249</f>
        <v>1738.1746800000001</v>
      </c>
    </row>
    <row r="250" spans="1:10" ht="57.2" customHeight="1">
      <c r="A250" s="33" t="s">
        <v>508</v>
      </c>
      <c r="B250" s="14" t="s">
        <v>509</v>
      </c>
      <c r="C250" s="20" t="s">
        <v>30</v>
      </c>
      <c r="D250" s="1">
        <v>1</v>
      </c>
      <c r="E250" s="1">
        <v>487.1</v>
      </c>
      <c r="F250" s="3">
        <f t="shared" si="23"/>
        <v>620.32185000000004</v>
      </c>
      <c r="G250" s="21">
        <v>91015</v>
      </c>
      <c r="H250" s="14" t="s">
        <v>70</v>
      </c>
      <c r="I250" s="38">
        <f t="shared" ref="I250:I260" si="28">D250*E250</f>
        <v>487.1</v>
      </c>
      <c r="J250" s="38">
        <f t="shared" ref="J250:J260" si="29">D250*F250</f>
        <v>620.32185000000004</v>
      </c>
    </row>
    <row r="251" spans="1:10" ht="57.2" customHeight="1">
      <c r="A251" s="33" t="s">
        <v>510</v>
      </c>
      <c r="B251" s="17" t="s">
        <v>511</v>
      </c>
      <c r="C251" s="20" t="s">
        <v>30</v>
      </c>
      <c r="D251" s="1">
        <v>13</v>
      </c>
      <c r="E251" s="1">
        <v>511.96</v>
      </c>
      <c r="F251" s="3">
        <f t="shared" si="23"/>
        <v>651.98105999999996</v>
      </c>
      <c r="G251" s="21">
        <v>91016</v>
      </c>
      <c r="H251" s="14" t="s">
        <v>70</v>
      </c>
      <c r="I251" s="38">
        <f t="shared" si="28"/>
        <v>6655.48</v>
      </c>
      <c r="J251" s="38">
        <f t="shared" si="29"/>
        <v>8475.7537799999991</v>
      </c>
    </row>
    <row r="252" spans="1:10" ht="35.25" customHeight="1">
      <c r="A252" s="20" t="s">
        <v>512</v>
      </c>
      <c r="B252" s="17" t="s">
        <v>513</v>
      </c>
      <c r="C252" s="20" t="s">
        <v>16</v>
      </c>
      <c r="D252" s="1">
        <v>11</v>
      </c>
      <c r="E252" s="1">
        <v>579.35</v>
      </c>
      <c r="F252" s="3">
        <f t="shared" si="23"/>
        <v>737.80222500000002</v>
      </c>
      <c r="G252" s="27">
        <v>100702</v>
      </c>
      <c r="H252" s="14" t="s">
        <v>70</v>
      </c>
      <c r="I252" s="38">
        <f t="shared" si="28"/>
        <v>6372.85</v>
      </c>
      <c r="J252" s="38">
        <f t="shared" si="29"/>
        <v>8115.8244750000003</v>
      </c>
    </row>
    <row r="253" spans="1:10" ht="25.5" customHeight="1">
      <c r="A253" s="13" t="s">
        <v>514</v>
      </c>
      <c r="B253" s="17" t="s">
        <v>515</v>
      </c>
      <c r="C253" s="13" t="s">
        <v>16</v>
      </c>
      <c r="D253" s="3">
        <v>8.5</v>
      </c>
      <c r="E253" s="3">
        <v>600.20000000000005</v>
      </c>
      <c r="F253" s="3">
        <f t="shared" si="23"/>
        <v>764.35470000000009</v>
      </c>
      <c r="G253" s="19">
        <v>9072</v>
      </c>
      <c r="H253" s="7" t="s">
        <v>21</v>
      </c>
      <c r="I253" s="38">
        <f t="shared" si="28"/>
        <v>5101.7000000000007</v>
      </c>
      <c r="J253" s="38">
        <f t="shared" si="29"/>
        <v>6497.0149500000007</v>
      </c>
    </row>
    <row r="254" spans="1:10" ht="34.35" customHeight="1">
      <c r="A254" s="20" t="s">
        <v>516</v>
      </c>
      <c r="B254" s="14" t="s">
        <v>517</v>
      </c>
      <c r="C254" s="20" t="s">
        <v>16</v>
      </c>
      <c r="D254" s="1">
        <v>7.95</v>
      </c>
      <c r="E254" s="23">
        <v>953.74</v>
      </c>
      <c r="F254" s="3">
        <f t="shared" si="23"/>
        <v>1214.58789</v>
      </c>
      <c r="G254" s="27">
        <v>91338</v>
      </c>
      <c r="H254" s="14" t="s">
        <v>70</v>
      </c>
      <c r="I254" s="38">
        <f t="shared" si="28"/>
        <v>7582.2330000000002</v>
      </c>
      <c r="J254" s="38">
        <f t="shared" si="29"/>
        <v>9655.9737255</v>
      </c>
    </row>
    <row r="255" spans="1:10" ht="34.35" customHeight="1">
      <c r="A255" s="20" t="s">
        <v>518</v>
      </c>
      <c r="B255" s="17" t="s">
        <v>519</v>
      </c>
      <c r="C255" s="20" t="s">
        <v>16</v>
      </c>
      <c r="D255" s="1">
        <v>14.28</v>
      </c>
      <c r="E255" s="1">
        <v>690.92</v>
      </c>
      <c r="F255" s="3">
        <f t="shared" si="23"/>
        <v>879.88661999999999</v>
      </c>
      <c r="G255" s="27">
        <v>91341</v>
      </c>
      <c r="H255" s="14" t="s">
        <v>70</v>
      </c>
      <c r="I255" s="38">
        <f t="shared" si="28"/>
        <v>9866.3375999999989</v>
      </c>
      <c r="J255" s="38">
        <f t="shared" si="29"/>
        <v>12564.780933599999</v>
      </c>
    </row>
    <row r="256" spans="1:10" ht="45.75" customHeight="1">
      <c r="A256" s="13" t="s">
        <v>520</v>
      </c>
      <c r="B256" s="17" t="s">
        <v>521</v>
      </c>
      <c r="C256" s="13" t="s">
        <v>16</v>
      </c>
      <c r="D256" s="3">
        <v>34.1</v>
      </c>
      <c r="E256" s="3">
        <v>377.22</v>
      </c>
      <c r="F256" s="3">
        <f t="shared" si="23"/>
        <v>480.38967000000002</v>
      </c>
      <c r="G256" s="26">
        <v>94573</v>
      </c>
      <c r="H256" s="14" t="s">
        <v>70</v>
      </c>
      <c r="I256" s="38">
        <f t="shared" si="28"/>
        <v>12863.202000000001</v>
      </c>
      <c r="J256" s="38">
        <f t="shared" si="29"/>
        <v>16381.287747000002</v>
      </c>
    </row>
    <row r="257" spans="1:10" ht="33.75" customHeight="1">
      <c r="A257" s="20" t="s">
        <v>522</v>
      </c>
      <c r="B257" s="17" t="s">
        <v>523</v>
      </c>
      <c r="C257" s="20" t="s">
        <v>16</v>
      </c>
      <c r="D257" s="1">
        <v>4.2</v>
      </c>
      <c r="E257" s="1">
        <v>512.21</v>
      </c>
      <c r="F257" s="3">
        <f t="shared" si="23"/>
        <v>652.29943500000002</v>
      </c>
      <c r="G257" s="27">
        <v>94569</v>
      </c>
      <c r="H257" s="14" t="s">
        <v>70</v>
      </c>
      <c r="I257" s="38">
        <f t="shared" si="28"/>
        <v>2151.2820000000002</v>
      </c>
      <c r="J257" s="38">
        <f t="shared" si="29"/>
        <v>2739.657627</v>
      </c>
    </row>
    <row r="258" spans="1:10" ht="34.35" customHeight="1">
      <c r="A258" s="20" t="s">
        <v>524</v>
      </c>
      <c r="B258" s="17" t="s">
        <v>525</v>
      </c>
      <c r="C258" s="20" t="s">
        <v>16</v>
      </c>
      <c r="D258" s="1">
        <v>0.75</v>
      </c>
      <c r="E258" s="1">
        <v>361.12</v>
      </c>
      <c r="F258" s="3">
        <f t="shared" si="23"/>
        <v>459.88632000000001</v>
      </c>
      <c r="G258" s="27">
        <v>100674</v>
      </c>
      <c r="H258" s="14" t="s">
        <v>70</v>
      </c>
      <c r="I258" s="38">
        <f t="shared" si="28"/>
        <v>270.84000000000003</v>
      </c>
      <c r="J258" s="38">
        <f t="shared" si="29"/>
        <v>344.91473999999999</v>
      </c>
    </row>
    <row r="259" spans="1:10" ht="34.35" customHeight="1">
      <c r="A259" s="20" t="s">
        <v>526</v>
      </c>
      <c r="B259" s="17" t="s">
        <v>527</v>
      </c>
      <c r="C259" s="20" t="s">
        <v>30</v>
      </c>
      <c r="D259" s="1">
        <v>22</v>
      </c>
      <c r="E259" s="1">
        <v>52.47</v>
      </c>
      <c r="F259" s="3">
        <f t="shared" si="23"/>
        <v>66.820544999999996</v>
      </c>
      <c r="G259" s="27">
        <v>91304</v>
      </c>
      <c r="H259" s="14" t="s">
        <v>70</v>
      </c>
      <c r="I259" s="38">
        <f t="shared" si="28"/>
        <v>1154.3399999999999</v>
      </c>
      <c r="J259" s="38">
        <f t="shared" si="29"/>
        <v>1470.0519899999999</v>
      </c>
    </row>
    <row r="260" spans="1:10" ht="25.5" customHeight="1">
      <c r="A260" s="13" t="s">
        <v>528</v>
      </c>
      <c r="B260" s="14" t="s">
        <v>529</v>
      </c>
      <c r="C260" s="13" t="s">
        <v>30</v>
      </c>
      <c r="D260" s="3">
        <v>12</v>
      </c>
      <c r="E260" s="3">
        <v>46.87</v>
      </c>
      <c r="F260" s="3">
        <f t="shared" si="23"/>
        <v>59.688944999999997</v>
      </c>
      <c r="G260" s="26">
        <v>100705</v>
      </c>
      <c r="H260" s="17" t="s">
        <v>45</v>
      </c>
      <c r="I260" s="38">
        <f t="shared" si="28"/>
        <v>562.43999999999994</v>
      </c>
      <c r="J260" s="38">
        <f t="shared" si="29"/>
        <v>716.26733999999999</v>
      </c>
    </row>
    <row r="261" spans="1:10" ht="12.75" customHeight="1">
      <c r="A261" s="4" t="s">
        <v>530</v>
      </c>
      <c r="B261" s="45" t="s">
        <v>531</v>
      </c>
      <c r="C261" s="46"/>
      <c r="D261" s="46"/>
      <c r="E261" s="46"/>
      <c r="F261" s="46"/>
      <c r="G261" s="47"/>
      <c r="H261" s="22"/>
      <c r="I261" s="12">
        <f>SUM(I262:I264)</f>
        <v>16872.0461</v>
      </c>
      <c r="J261" s="12">
        <f>SUM(J262:J264)</f>
        <v>21486.550708350002</v>
      </c>
    </row>
    <row r="262" spans="1:10" ht="34.35" customHeight="1">
      <c r="A262" s="20" t="s">
        <v>532</v>
      </c>
      <c r="B262" s="17" t="s">
        <v>533</v>
      </c>
      <c r="C262" s="20" t="s">
        <v>16</v>
      </c>
      <c r="D262" s="1">
        <v>15.73</v>
      </c>
      <c r="E262" s="1">
        <v>256</v>
      </c>
      <c r="F262" s="3">
        <f t="shared" si="23"/>
        <v>326.01600000000002</v>
      </c>
      <c r="G262" s="27">
        <v>12182</v>
      </c>
      <c r="H262" s="14" t="s">
        <v>75</v>
      </c>
      <c r="I262" s="38">
        <f>D262*E262</f>
        <v>4026.88</v>
      </c>
      <c r="J262" s="38">
        <f>D262*F262</f>
        <v>5128.2316800000008</v>
      </c>
    </row>
    <row r="263" spans="1:10" ht="69" customHeight="1">
      <c r="A263" s="20" t="s">
        <v>534</v>
      </c>
      <c r="B263" s="14" t="s">
        <v>535</v>
      </c>
      <c r="C263" s="20" t="s">
        <v>30</v>
      </c>
      <c r="D263" s="1">
        <v>5</v>
      </c>
      <c r="E263" s="23">
        <v>1398.38</v>
      </c>
      <c r="F263" s="3">
        <f t="shared" si="23"/>
        <v>1780.8369300000002</v>
      </c>
      <c r="G263" s="27">
        <v>12449</v>
      </c>
      <c r="H263" s="25" t="s">
        <v>75</v>
      </c>
      <c r="I263" s="38">
        <f t="shared" ref="I263:I264" si="30">D263*E263</f>
        <v>6991.9000000000005</v>
      </c>
      <c r="J263" s="38">
        <f t="shared" ref="J263:J264" si="31">D263*F263</f>
        <v>8904.1846500000011</v>
      </c>
    </row>
    <row r="264" spans="1:10" ht="25.5" customHeight="1">
      <c r="A264" s="13" t="s">
        <v>536</v>
      </c>
      <c r="B264" s="17" t="s">
        <v>537</v>
      </c>
      <c r="C264" s="13" t="s">
        <v>16</v>
      </c>
      <c r="D264" s="3">
        <v>58.41</v>
      </c>
      <c r="E264" s="3">
        <v>100.21</v>
      </c>
      <c r="F264" s="3">
        <f t="shared" si="23"/>
        <v>127.617435</v>
      </c>
      <c r="G264" s="26">
        <v>87262</v>
      </c>
      <c r="H264" s="17" t="s">
        <v>45</v>
      </c>
      <c r="I264" s="38">
        <f t="shared" si="30"/>
        <v>5853.2660999999989</v>
      </c>
      <c r="J264" s="38">
        <f t="shared" si="31"/>
        <v>7454.1343783499997</v>
      </c>
    </row>
    <row r="265" spans="1:10" ht="14.25" customHeight="1">
      <c r="A265" s="4" t="s">
        <v>538</v>
      </c>
      <c r="B265" s="45" t="s">
        <v>539</v>
      </c>
      <c r="C265" s="46"/>
      <c r="D265" s="46"/>
      <c r="E265" s="46"/>
      <c r="F265" s="46"/>
      <c r="G265" s="47"/>
      <c r="H265" s="18"/>
      <c r="I265" s="41">
        <f>SUM(I266:I268)</f>
        <v>1450.5394000000001</v>
      </c>
      <c r="J265" s="41">
        <f>SUM(J266:J268)</f>
        <v>1847.2619259000003</v>
      </c>
    </row>
    <row r="266" spans="1:10" ht="25.5" customHeight="1">
      <c r="A266" s="13" t="s">
        <v>540</v>
      </c>
      <c r="B266" s="17" t="s">
        <v>541</v>
      </c>
      <c r="C266" s="13" t="s">
        <v>30</v>
      </c>
      <c r="D266" s="3">
        <v>2</v>
      </c>
      <c r="E266" s="3">
        <v>95.62</v>
      </c>
      <c r="F266" s="3">
        <f t="shared" si="23"/>
        <v>121.77207000000001</v>
      </c>
      <c r="G266" s="26">
        <v>98510</v>
      </c>
      <c r="H266" s="17" t="s">
        <v>45</v>
      </c>
      <c r="I266" s="43">
        <f>D266*E266</f>
        <v>191.24</v>
      </c>
      <c r="J266" s="43">
        <f>F266*D266</f>
        <v>243.54414000000003</v>
      </c>
    </row>
    <row r="267" spans="1:10" ht="25.5" customHeight="1">
      <c r="A267" s="34" t="s">
        <v>542</v>
      </c>
      <c r="B267" s="14" t="s">
        <v>543</v>
      </c>
      <c r="C267" s="13" t="s">
        <v>30</v>
      </c>
      <c r="D267" s="3">
        <v>6</v>
      </c>
      <c r="E267" s="3">
        <v>72.739999999999995</v>
      </c>
      <c r="F267" s="3">
        <f t="shared" si="23"/>
        <v>92.634389999999996</v>
      </c>
      <c r="G267" s="19">
        <v>98509</v>
      </c>
      <c r="H267" s="17" t="s">
        <v>45</v>
      </c>
      <c r="I267" s="43">
        <f t="shared" ref="I267:I268" si="32">D267*E267</f>
        <v>436.43999999999994</v>
      </c>
      <c r="J267" s="43">
        <f t="shared" ref="J267:J268" si="33">F267*D267</f>
        <v>555.80633999999998</v>
      </c>
    </row>
    <row r="268" spans="1:10" ht="25.5" customHeight="1">
      <c r="A268" s="34" t="s">
        <v>544</v>
      </c>
      <c r="B268" s="14" t="s">
        <v>545</v>
      </c>
      <c r="C268" s="13" t="s">
        <v>16</v>
      </c>
      <c r="D268" s="3">
        <v>544.94000000000005</v>
      </c>
      <c r="E268" s="3">
        <v>1.51</v>
      </c>
      <c r="F268" s="3">
        <f t="shared" si="23"/>
        <v>1.9229850000000002</v>
      </c>
      <c r="G268" s="16">
        <v>2450</v>
      </c>
      <c r="H268" s="7" t="s">
        <v>21</v>
      </c>
      <c r="I268" s="43">
        <f t="shared" si="32"/>
        <v>822.85940000000005</v>
      </c>
      <c r="J268" s="43">
        <f t="shared" si="33"/>
        <v>1047.9114459000002</v>
      </c>
    </row>
    <row r="269" spans="1:10" ht="12" customHeight="1">
      <c r="A269" s="18"/>
      <c r="B269" s="18"/>
      <c r="C269" s="18"/>
      <c r="D269" s="18"/>
      <c r="E269" s="18"/>
      <c r="F269" s="18"/>
      <c r="G269" s="18"/>
      <c r="H269" s="18"/>
      <c r="I269" s="40"/>
      <c r="J269" s="40"/>
    </row>
    <row r="270" spans="1:10" ht="12.75" customHeight="1">
      <c r="A270" s="48" t="s">
        <v>546</v>
      </c>
      <c r="B270" s="49"/>
      <c r="C270" s="49"/>
      <c r="D270" s="49"/>
      <c r="E270" s="49"/>
      <c r="F270" s="49"/>
      <c r="G270" s="49"/>
      <c r="H270" s="50"/>
      <c r="I270" s="44">
        <f>I265+I261+I248+I239+I220+I167+I97+I77+I72+I60+I52+I39+I22+I13</f>
        <v>583589.56099999999</v>
      </c>
      <c r="J270" s="44">
        <f>J265+J261+J248+J239+J220+J167+J97+J77+J72+J60+J39+J13+J22+J52</f>
        <v>743201.30360350013</v>
      </c>
    </row>
  </sheetData>
  <mergeCells count="25">
    <mergeCell ref="H9:I9"/>
    <mergeCell ref="A11:J11"/>
    <mergeCell ref="A10:J10"/>
    <mergeCell ref="A9:E9"/>
    <mergeCell ref="J7:J9"/>
    <mergeCell ref="F7:G8"/>
    <mergeCell ref="H7:I7"/>
    <mergeCell ref="H8:I8"/>
    <mergeCell ref="A7:E7"/>
    <mergeCell ref="A8:E8"/>
    <mergeCell ref="B22:G22"/>
    <mergeCell ref="B39:G39"/>
    <mergeCell ref="B52:G52"/>
    <mergeCell ref="B60:G60"/>
    <mergeCell ref="F9:G9"/>
    <mergeCell ref="B72:G72"/>
    <mergeCell ref="B77:G77"/>
    <mergeCell ref="B97:G97"/>
    <mergeCell ref="B220:G220"/>
    <mergeCell ref="B167:G167"/>
    <mergeCell ref="B239:G239"/>
    <mergeCell ref="B248:G248"/>
    <mergeCell ref="B261:G261"/>
    <mergeCell ref="B265:G265"/>
    <mergeCell ref="A270:H270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Anabel</cp:lastModifiedBy>
  <dcterms:created xsi:type="dcterms:W3CDTF">2021-10-04T21:36:42Z</dcterms:created>
  <dcterms:modified xsi:type="dcterms:W3CDTF">2021-10-04T22:51:21Z</dcterms:modified>
</cp:coreProperties>
</file>