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FISCALIZAÇÃO E ACOMPANHAMENTO DE OBRAS\GUARDA MUNICIPAL\BM 01\"/>
    </mc:Choice>
  </mc:AlternateContent>
  <bookViews>
    <workbookView xWindow="0" yWindow="0" windowWidth="19210" windowHeight="7110" activeTab="1"/>
  </bookViews>
  <sheets>
    <sheet name="MEDIÇÃO 01" sheetId="2" r:id="rId1"/>
    <sheet name="MEDIÇÃO 02" sheetId="4" r:id="rId2"/>
    <sheet name="MC 01" sheetId="3" r:id="rId3"/>
    <sheet name="MC 02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C" localSheetId="3">[1]Reforma!#REF!</definedName>
    <definedName name="\C" localSheetId="1">[1]Reforma!#REF!</definedName>
    <definedName name="\C">[1]Reforma!#REF!</definedName>
    <definedName name="\D" localSheetId="3">[1]Reforma!#REF!</definedName>
    <definedName name="\D" localSheetId="1">[1]Reforma!#REF!</definedName>
    <definedName name="\D">[1]Reforma!#REF!</definedName>
    <definedName name="\G" localSheetId="3">[1]Reforma!#REF!</definedName>
    <definedName name="\G" localSheetId="1">[1]Reforma!#REF!</definedName>
    <definedName name="\G">[1]Reforma!#REF!</definedName>
    <definedName name="\I" localSheetId="3">[1]Reforma!#REF!</definedName>
    <definedName name="\I" localSheetId="1">[1]Reforma!#REF!</definedName>
    <definedName name="\I">[1]Reforma!#REF!</definedName>
    <definedName name="\l" localSheetId="3">#REF!</definedName>
    <definedName name="\l" localSheetId="1">#REF!</definedName>
    <definedName name="\l">#REF!</definedName>
    <definedName name="\M" localSheetId="3">[1]Reforma!#REF!</definedName>
    <definedName name="\M" localSheetId="1">[1]Reforma!#REF!</definedName>
    <definedName name="\M">[1]Reforma!#REF!</definedName>
    <definedName name="\P" localSheetId="3">[1]Reforma!#REF!</definedName>
    <definedName name="\P" localSheetId="1">[1]Reforma!#REF!</definedName>
    <definedName name="\P">[1]Reforma!#REF!</definedName>
    <definedName name="\q" localSheetId="3">#REF!</definedName>
    <definedName name="\q" localSheetId="1">#REF!</definedName>
    <definedName name="\q">#REF!</definedName>
    <definedName name="\R" localSheetId="3">[1]Reforma!#REF!</definedName>
    <definedName name="\R" localSheetId="1">[1]Reforma!#REF!</definedName>
    <definedName name="\R">[1]Reforma!#REF!</definedName>
    <definedName name="\s" localSheetId="3">#REF!</definedName>
    <definedName name="\s" localSheetId="1">#REF!</definedName>
    <definedName name="\s">#REF!</definedName>
    <definedName name="\t" localSheetId="3">#REF!</definedName>
    <definedName name="\t" localSheetId="1">#REF!</definedName>
    <definedName name="\t">#REF!</definedName>
    <definedName name="\Y" localSheetId="3">[1]Reforma!#REF!</definedName>
    <definedName name="\Y" localSheetId="1">[1]Reforma!#REF!</definedName>
    <definedName name="\Y">[1]Reforma!#REF!</definedName>
    <definedName name="_" localSheetId="3">[1]Reforma!#REF!</definedName>
    <definedName name="_" localSheetId="1">[1]Reforma!#REF!</definedName>
    <definedName name="_">[1]Reforma!#REF!</definedName>
    <definedName name="_________sub1" localSheetId="3">#REF!</definedName>
    <definedName name="_________sub1" localSheetId="1">#REF!</definedName>
    <definedName name="_________sub1">#REF!</definedName>
    <definedName name="_________sub3" localSheetId="3">#REF!</definedName>
    <definedName name="_________sub3" localSheetId="1">#REF!</definedName>
    <definedName name="_________sub3">#REF!</definedName>
    <definedName name="________R" localSheetId="3">#REF!</definedName>
    <definedName name="________R" localSheetId="1">#REF!</definedName>
    <definedName name="________R">#REF!</definedName>
    <definedName name="________sub1" localSheetId="3">#REF!</definedName>
    <definedName name="________sub1" localSheetId="1">#REF!</definedName>
    <definedName name="________sub1">#REF!</definedName>
    <definedName name="________sub2" localSheetId="3">#REF!</definedName>
    <definedName name="________sub2" localSheetId="1">#REF!</definedName>
    <definedName name="________sub2">#REF!</definedName>
    <definedName name="________sub3" localSheetId="3">#REF!</definedName>
    <definedName name="________sub3" localSheetId="1">#REF!</definedName>
    <definedName name="________sub3">#REF!</definedName>
    <definedName name="________sub4" localSheetId="3">#REF!</definedName>
    <definedName name="________sub4" localSheetId="1">#REF!</definedName>
    <definedName name="________sub4">#REF!</definedName>
    <definedName name="_______MDO1">[2]INSUMOS!$C$8</definedName>
    <definedName name="_______MDO2">[2]INSUMOS!$C$9</definedName>
    <definedName name="_______R" localSheetId="3">#REF!</definedName>
    <definedName name="_______R" localSheetId="1">#REF!</definedName>
    <definedName name="_______R">#REF!</definedName>
    <definedName name="_______sub1" localSheetId="3">#REF!</definedName>
    <definedName name="_______sub1" localSheetId="1">#REF!</definedName>
    <definedName name="_______sub1">#REF!</definedName>
    <definedName name="_______sub2" localSheetId="3">#REF!</definedName>
    <definedName name="_______sub2" localSheetId="1">#REF!</definedName>
    <definedName name="_______sub2">#REF!</definedName>
    <definedName name="_______sub3" localSheetId="3">#REF!</definedName>
    <definedName name="_______sub3" localSheetId="1">#REF!</definedName>
    <definedName name="_______sub3">#REF!</definedName>
    <definedName name="_______sub4" localSheetId="3">#REF!</definedName>
    <definedName name="_______sub4" localSheetId="1">#REF!</definedName>
    <definedName name="_______sub4">#REF!</definedName>
    <definedName name="______eu2" localSheetId="3" hidden="1">{#N/A,#N/A,FALSE,"MO (2)"}</definedName>
    <definedName name="______eu2" hidden="1">{#N/A,#N/A,FALSE,"MO (2)"}</definedName>
    <definedName name="______MDO1" localSheetId="3">#REF!</definedName>
    <definedName name="______MDO1" localSheetId="1">#REF!</definedName>
    <definedName name="______MDO1">#REF!</definedName>
    <definedName name="______MDO2" localSheetId="3">#REF!</definedName>
    <definedName name="______MDO2" localSheetId="1">#REF!</definedName>
    <definedName name="______MDO2">#REF!</definedName>
    <definedName name="______R" localSheetId="3">#REF!</definedName>
    <definedName name="______R" localSheetId="1">#REF!</definedName>
    <definedName name="______R">#REF!</definedName>
    <definedName name="______sub1" localSheetId="3">#REF!</definedName>
    <definedName name="______sub1" localSheetId="1">#REF!</definedName>
    <definedName name="______sub1">#REF!</definedName>
    <definedName name="______sub2" localSheetId="3">#REF!</definedName>
    <definedName name="______sub2" localSheetId="1">#REF!</definedName>
    <definedName name="______sub2">#REF!</definedName>
    <definedName name="______sub3" localSheetId="3">#REF!</definedName>
    <definedName name="______sub3" localSheetId="1">#REF!</definedName>
    <definedName name="______sub3">#REF!</definedName>
    <definedName name="______sub4" localSheetId="3">#REF!</definedName>
    <definedName name="______sub4" localSheetId="1">#REF!</definedName>
    <definedName name="______sub4">#REF!</definedName>
    <definedName name="_____eu2" localSheetId="3" hidden="1">{#N/A,#N/A,FALSE,"MO (2)"}</definedName>
    <definedName name="_____eu2" hidden="1">{#N/A,#N/A,FALSE,"MO (2)"}</definedName>
    <definedName name="_____MDO1" localSheetId="3">#REF!</definedName>
    <definedName name="_____MDO1" localSheetId="1">#REF!</definedName>
    <definedName name="_____MDO1">#REF!</definedName>
    <definedName name="_____MDO2" localSheetId="3">#REF!</definedName>
    <definedName name="_____MDO2" localSheetId="1">#REF!</definedName>
    <definedName name="_____MDO2">#REF!</definedName>
    <definedName name="_____R" localSheetId="3">#REF!</definedName>
    <definedName name="_____R" localSheetId="1">#REF!</definedName>
    <definedName name="_____R">#REF!</definedName>
    <definedName name="_____sub1" localSheetId="3">#REF!</definedName>
    <definedName name="_____sub1" localSheetId="1">#REF!</definedName>
    <definedName name="_____sub1">#REF!</definedName>
    <definedName name="_____sub2" localSheetId="3">#REF!</definedName>
    <definedName name="_____sub2" localSheetId="1">#REF!</definedName>
    <definedName name="_____sub2">#REF!</definedName>
    <definedName name="_____sub3" localSheetId="3">#REF!</definedName>
    <definedName name="_____sub3" localSheetId="1">#REF!</definedName>
    <definedName name="_____sub3">#REF!</definedName>
    <definedName name="_____sub4" localSheetId="3">#REF!</definedName>
    <definedName name="_____sub4" localSheetId="1">#REF!</definedName>
    <definedName name="_____sub4">#REF!</definedName>
    <definedName name="____eu2" localSheetId="3" hidden="1">{#N/A,#N/A,FALSE,"MO (2)"}</definedName>
    <definedName name="____eu2" hidden="1">{#N/A,#N/A,FALSE,"MO (2)"}</definedName>
    <definedName name="____IRM1" localSheetId="3" hidden="1">{#N/A,#N/A,FALSE,"MO (2)"}</definedName>
    <definedName name="____IRM1" hidden="1">{#N/A,#N/A,FALSE,"MO (2)"}</definedName>
    <definedName name="____MDO1" localSheetId="3">#REF!</definedName>
    <definedName name="____MDO1" localSheetId="1">#REF!</definedName>
    <definedName name="____MDO1">#REF!</definedName>
    <definedName name="____MDO2" localSheetId="3">#REF!</definedName>
    <definedName name="____MDO2" localSheetId="1">#REF!</definedName>
    <definedName name="____MDO2">#REF!</definedName>
    <definedName name="____R" localSheetId="3">#REF!</definedName>
    <definedName name="____R" localSheetId="1">#REF!</definedName>
    <definedName name="____R">#REF!</definedName>
    <definedName name="____sub1" localSheetId="3">#REF!</definedName>
    <definedName name="____sub1" localSheetId="1">#REF!</definedName>
    <definedName name="____sub1">#REF!</definedName>
    <definedName name="____sub2" localSheetId="3">#REF!</definedName>
    <definedName name="____sub2" localSheetId="1">#REF!</definedName>
    <definedName name="____sub2">#REF!</definedName>
    <definedName name="____sub3" localSheetId="3">#REF!</definedName>
    <definedName name="____sub3" localSheetId="1">#REF!</definedName>
    <definedName name="____sub3">#REF!</definedName>
    <definedName name="____sub4" localSheetId="3">#REF!</definedName>
    <definedName name="____sub4" localSheetId="1">#REF!</definedName>
    <definedName name="____sub4">#REF!</definedName>
    <definedName name="___ELE3" localSheetId="3">#REF!</definedName>
    <definedName name="___ELE3" localSheetId="1">#REF!</definedName>
    <definedName name="___ELE3">#REF!</definedName>
    <definedName name="___eu2" localSheetId="3" hidden="1">{#N/A,#N/A,FALSE,"MO (2)"}</definedName>
    <definedName name="___eu2" hidden="1">{#N/A,#N/A,FALSE,"MO (2)"}</definedName>
    <definedName name="___IRM1" localSheetId="3" hidden="1">{#N/A,#N/A,FALSE,"MO (2)"}</definedName>
    <definedName name="___IRM1" hidden="1">{#N/A,#N/A,FALSE,"MO (2)"}</definedName>
    <definedName name="___MDO1" localSheetId="3">#REF!</definedName>
    <definedName name="___MDO1" localSheetId="1">#REF!</definedName>
    <definedName name="___MDO1">#REF!</definedName>
    <definedName name="___MDO2" localSheetId="3">#REF!</definedName>
    <definedName name="___MDO2" localSheetId="1">#REF!</definedName>
    <definedName name="___MDO2">#REF!</definedName>
    <definedName name="___R" localSheetId="3">#REF!</definedName>
    <definedName name="___R" localSheetId="1">#REF!</definedName>
    <definedName name="___R">#REF!</definedName>
    <definedName name="___sub1" localSheetId="3">#REF!</definedName>
    <definedName name="___sub1" localSheetId="1">#REF!</definedName>
    <definedName name="___sub1">#REF!</definedName>
    <definedName name="___sub2" localSheetId="3">#REF!</definedName>
    <definedName name="___sub2" localSheetId="1">#REF!</definedName>
    <definedName name="___sub2">#REF!</definedName>
    <definedName name="___sub3" localSheetId="3">#REF!</definedName>
    <definedName name="___sub3" localSheetId="1">#REF!</definedName>
    <definedName name="___sub3">#REF!</definedName>
    <definedName name="___sub4" localSheetId="3">#REF!</definedName>
    <definedName name="___sub4" localSheetId="1">#REF!</definedName>
    <definedName name="___sub4">#REF!</definedName>
    <definedName name="___tot1" localSheetId="3">#REF!</definedName>
    <definedName name="___tot1" localSheetId="1">#REF!</definedName>
    <definedName name="___tot1">#REF!</definedName>
    <definedName name="___tot2" localSheetId="3">#REF!</definedName>
    <definedName name="___tot2" localSheetId="1">#REF!</definedName>
    <definedName name="___tot2">#REF!</definedName>
    <definedName name="___tot3" localSheetId="3">#REF!</definedName>
    <definedName name="___tot3" localSheetId="1">#REF!</definedName>
    <definedName name="___tot3">#REF!</definedName>
    <definedName name="___tot4" localSheetId="3">#REF!</definedName>
    <definedName name="___tot4" localSheetId="1">#REF!</definedName>
    <definedName name="___tot4">#REF!</definedName>
    <definedName name="___tot5" localSheetId="3">#REF!</definedName>
    <definedName name="___tot5" localSheetId="1">#REF!</definedName>
    <definedName name="___tot5">#REF!</definedName>
    <definedName name="___tot6" localSheetId="3">#REF!</definedName>
    <definedName name="___tot6" localSheetId="1">#REF!</definedName>
    <definedName name="___tot6">#REF!</definedName>
    <definedName name="___tot7" localSheetId="3">#REF!</definedName>
    <definedName name="___tot7" localSheetId="1">#REF!</definedName>
    <definedName name="___tot7">#REF!</definedName>
    <definedName name="___tot8" localSheetId="3">#REF!</definedName>
    <definedName name="___tot8" localSheetId="1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3">#REF!</definedName>
    <definedName name="__ELE1" localSheetId="1">#REF!</definedName>
    <definedName name="__ELE1">#REF!</definedName>
    <definedName name="__ELE2" localSheetId="3">#REF!</definedName>
    <definedName name="__ELE2" localSheetId="1">#REF!</definedName>
    <definedName name="__ELE2">#REF!</definedName>
    <definedName name="__ELE3" localSheetId="3">#REF!</definedName>
    <definedName name="__ELE3" localSheetId="1">#REF!</definedName>
    <definedName name="__ELE3">#REF!</definedName>
    <definedName name="__eu2" localSheetId="3" hidden="1">{#N/A,#N/A,FALSE,"MO (2)"}</definedName>
    <definedName name="__eu2" hidden="1">{#N/A,#N/A,FALSE,"MO (2)"}</definedName>
    <definedName name="__IRM1" localSheetId="3" hidden="1">{#N/A,#N/A,FALSE,"MO (2)"}</definedName>
    <definedName name="__IRM1" hidden="1">{#N/A,#N/A,FALSE,"MO (2)"}</definedName>
    <definedName name="__MDO1">[4]INSUMOS!$C$8</definedName>
    <definedName name="__MDO2" localSheetId="3">#REF!</definedName>
    <definedName name="__MDO2" localSheetId="1">#REF!</definedName>
    <definedName name="__MDO2">#REF!</definedName>
    <definedName name="__R" localSheetId="3">#REF!</definedName>
    <definedName name="__R" localSheetId="1">#REF!</definedName>
    <definedName name="__R">#REF!</definedName>
    <definedName name="__sub1" localSheetId="3">#REF!</definedName>
    <definedName name="__sub1" localSheetId="1">#REF!</definedName>
    <definedName name="__sub1">#REF!</definedName>
    <definedName name="__sub2" localSheetId="3">#REF!</definedName>
    <definedName name="__sub2" localSheetId="1">#REF!</definedName>
    <definedName name="__sub2">#REF!</definedName>
    <definedName name="__sub3" localSheetId="3">#REF!</definedName>
    <definedName name="__sub3" localSheetId="1">#REF!</definedName>
    <definedName name="__sub3">#REF!</definedName>
    <definedName name="__sub4" localSheetId="3">#REF!</definedName>
    <definedName name="__sub4" localSheetId="1">#REF!</definedName>
    <definedName name="__sub4">#REF!</definedName>
    <definedName name="__tot1" localSheetId="3">#REF!</definedName>
    <definedName name="__tot1" localSheetId="1">#REF!</definedName>
    <definedName name="__tot1">#REF!</definedName>
    <definedName name="__tot2" localSheetId="3">#REF!</definedName>
    <definedName name="__tot2" localSheetId="1">#REF!</definedName>
    <definedName name="__tot2">#REF!</definedName>
    <definedName name="__tot3" localSheetId="3">#REF!</definedName>
    <definedName name="__tot3" localSheetId="1">#REF!</definedName>
    <definedName name="__tot3">#REF!</definedName>
    <definedName name="__tot4" localSheetId="3">#REF!</definedName>
    <definedName name="__tot4" localSheetId="1">#REF!</definedName>
    <definedName name="__tot4">#REF!</definedName>
    <definedName name="__tot5" localSheetId="3">#REF!</definedName>
    <definedName name="__tot5" localSheetId="1">#REF!</definedName>
    <definedName name="__tot5">#REF!</definedName>
    <definedName name="__tot6" localSheetId="3">#REF!</definedName>
    <definedName name="__tot6" localSheetId="1">#REF!</definedName>
    <definedName name="__tot6">#REF!</definedName>
    <definedName name="__tot7" localSheetId="3">#REF!</definedName>
    <definedName name="__tot7" localSheetId="1">#REF!</definedName>
    <definedName name="__tot7">#REF!</definedName>
    <definedName name="__tot8" localSheetId="3">#REF!</definedName>
    <definedName name="__tot8" localSheetId="1">#REF!</definedName>
    <definedName name="__tot8">#REF!</definedName>
    <definedName name="__xlfn.BAHTTEXT" hidden="1">#NAME?</definedName>
    <definedName name="__xlnm.Print_Titles_2" localSheetId="3">#REF!</definedName>
    <definedName name="__xlnm.Print_Titles_2" localSheetId="1">#REF!</definedName>
    <definedName name="__xlnm.Print_Titles_2">#REF!</definedName>
    <definedName name="_01_09_96" localSheetId="3">#REF!</definedName>
    <definedName name="_01_09_96" localSheetId="1">#REF!</definedName>
    <definedName name="_01_09_96">#REF!</definedName>
    <definedName name="_A1" localSheetId="3">#REF!</definedName>
    <definedName name="_A1" localSheetId="1">#REF!</definedName>
    <definedName name="_A1">#REF!</definedName>
    <definedName name="_C" localSheetId="3">[1]Reforma!#REF!</definedName>
    <definedName name="_C" localSheetId="1">[1]Reforma!#REF!</definedName>
    <definedName name="_C">[1]Reforma!#REF!</definedName>
    <definedName name="_C_1" localSheetId="3">[1]Reforma!#REF!</definedName>
    <definedName name="_C_1" localSheetId="1">[1]Reforma!#REF!</definedName>
    <definedName name="_C_1">[1]Reforma!#REF!</definedName>
    <definedName name="_cab1" localSheetId="3">#REF!</definedName>
    <definedName name="_cab1" localSheetId="1">#REF!</definedName>
    <definedName name="_cab1">#REF!</definedName>
    <definedName name="_COM010201" localSheetId="3">#REF!</definedName>
    <definedName name="_COM010201" localSheetId="1">#REF!</definedName>
    <definedName name="_COM010201">#REF!</definedName>
    <definedName name="_COM010202" localSheetId="3">#REF!</definedName>
    <definedName name="_COM010202" localSheetId="1">#REF!</definedName>
    <definedName name="_COM010202">#REF!</definedName>
    <definedName name="_COM010205" localSheetId="3">#REF!</definedName>
    <definedName name="_COM010205" localSheetId="1">#REF!</definedName>
    <definedName name="_COM010205">#REF!</definedName>
    <definedName name="_COM010206" localSheetId="3">#REF!</definedName>
    <definedName name="_COM010206" localSheetId="1">#REF!</definedName>
    <definedName name="_COM010206">#REF!</definedName>
    <definedName name="_COM010210" localSheetId="3">#REF!</definedName>
    <definedName name="_COM010210" localSheetId="1">#REF!</definedName>
    <definedName name="_COM010210">#REF!</definedName>
    <definedName name="_COM010301" localSheetId="3">#REF!</definedName>
    <definedName name="_COM010301" localSheetId="1">#REF!</definedName>
    <definedName name="_COM010301">#REF!</definedName>
    <definedName name="_COM010401" localSheetId="3">#REF!</definedName>
    <definedName name="_COM010401" localSheetId="1">#REF!</definedName>
    <definedName name="_COM010401">#REF!</definedName>
    <definedName name="_COM010402" localSheetId="3">#REF!</definedName>
    <definedName name="_COM010402" localSheetId="1">#REF!</definedName>
    <definedName name="_COM010402">#REF!</definedName>
    <definedName name="_COM010407" localSheetId="3">#REF!</definedName>
    <definedName name="_COM010407" localSheetId="1">#REF!</definedName>
    <definedName name="_COM010407">#REF!</definedName>
    <definedName name="_COM010413" localSheetId="3">#REF!</definedName>
    <definedName name="_COM010413" localSheetId="1">#REF!</definedName>
    <definedName name="_COM010413">#REF!</definedName>
    <definedName name="_COM010501" localSheetId="3">#REF!</definedName>
    <definedName name="_COM010501" localSheetId="1">#REF!</definedName>
    <definedName name="_COM010501">#REF!</definedName>
    <definedName name="_COM010503" localSheetId="3">#REF!</definedName>
    <definedName name="_COM010503" localSheetId="1">#REF!</definedName>
    <definedName name="_COM010503">#REF!</definedName>
    <definedName name="_COM010505" localSheetId="3">#REF!</definedName>
    <definedName name="_COM010505" localSheetId="1">#REF!</definedName>
    <definedName name="_COM010505">#REF!</definedName>
    <definedName name="_COM010509" localSheetId="3">#REF!</definedName>
    <definedName name="_COM010509" localSheetId="1">#REF!</definedName>
    <definedName name="_COM010509">#REF!</definedName>
    <definedName name="_COM010512" localSheetId="3">#REF!</definedName>
    <definedName name="_COM010512" localSheetId="1">#REF!</definedName>
    <definedName name="_COM010512">#REF!</definedName>
    <definedName name="_COM010518" localSheetId="3">#REF!</definedName>
    <definedName name="_COM010518" localSheetId="1">#REF!</definedName>
    <definedName name="_COM010518">#REF!</definedName>
    <definedName name="_COM010519" localSheetId="3">#REF!</definedName>
    <definedName name="_COM010519" localSheetId="1">#REF!</definedName>
    <definedName name="_COM010519">#REF!</definedName>
    <definedName name="_COM010521" localSheetId="3">#REF!</definedName>
    <definedName name="_COM010521" localSheetId="1">#REF!</definedName>
    <definedName name="_COM010521">#REF!</definedName>
    <definedName name="_COM010523" localSheetId="3">#REF!</definedName>
    <definedName name="_COM010523" localSheetId="1">#REF!</definedName>
    <definedName name="_COM010523">#REF!</definedName>
    <definedName name="_COM010532" localSheetId="3">#REF!</definedName>
    <definedName name="_COM010532" localSheetId="1">#REF!</definedName>
    <definedName name="_COM010532">#REF!</definedName>
    <definedName name="_COM010533" localSheetId="3">#REF!</definedName>
    <definedName name="_COM010533" localSheetId="1">#REF!</definedName>
    <definedName name="_COM010533">#REF!</definedName>
    <definedName name="_COM010536" localSheetId="3">#REF!</definedName>
    <definedName name="_COM010536" localSheetId="1">#REF!</definedName>
    <definedName name="_COM010536">#REF!</definedName>
    <definedName name="_COM010701" localSheetId="3">#REF!</definedName>
    <definedName name="_COM010701" localSheetId="1">#REF!</definedName>
    <definedName name="_COM010701">#REF!</definedName>
    <definedName name="_COM010703" localSheetId="3">#REF!</definedName>
    <definedName name="_COM010703" localSheetId="1">#REF!</definedName>
    <definedName name="_COM010703">#REF!</definedName>
    <definedName name="_COM010705" localSheetId="3">#REF!</definedName>
    <definedName name="_COM010705" localSheetId="1">#REF!</definedName>
    <definedName name="_COM010705">#REF!</definedName>
    <definedName name="_COM010708" localSheetId="3">#REF!</definedName>
    <definedName name="_COM010708" localSheetId="1">#REF!</definedName>
    <definedName name="_COM010708">#REF!</definedName>
    <definedName name="_COM010710" localSheetId="3">#REF!</definedName>
    <definedName name="_COM010710" localSheetId="1">#REF!</definedName>
    <definedName name="_COM010710">#REF!</definedName>
    <definedName name="_COM010712" localSheetId="3">#REF!</definedName>
    <definedName name="_COM010712" localSheetId="1">#REF!</definedName>
    <definedName name="_COM010712">#REF!</definedName>
    <definedName name="_COM010717" localSheetId="3">#REF!</definedName>
    <definedName name="_COM010717" localSheetId="1">#REF!</definedName>
    <definedName name="_COM010717">#REF!</definedName>
    <definedName name="_COM010718" localSheetId="3">#REF!</definedName>
    <definedName name="_COM010718" localSheetId="1">#REF!</definedName>
    <definedName name="_COM010718">#REF!</definedName>
    <definedName name="_COM020201" localSheetId="3">#REF!</definedName>
    <definedName name="_COM020201" localSheetId="1">#REF!</definedName>
    <definedName name="_COM020201">#REF!</definedName>
    <definedName name="_COM020205" localSheetId="3">#REF!</definedName>
    <definedName name="_COM020205" localSheetId="1">#REF!</definedName>
    <definedName name="_COM020205">#REF!</definedName>
    <definedName name="_COM020211" localSheetId="3">#REF!</definedName>
    <definedName name="_COM020211" localSheetId="1">#REF!</definedName>
    <definedName name="_COM020211">#REF!</definedName>
    <definedName name="_COM020217" localSheetId="3">#REF!</definedName>
    <definedName name="_COM020217" localSheetId="1">#REF!</definedName>
    <definedName name="_COM020217">#REF!</definedName>
    <definedName name="_COM030102" localSheetId="3">#REF!</definedName>
    <definedName name="_COM030102" localSheetId="1">#REF!</definedName>
    <definedName name="_COM030102">#REF!</definedName>
    <definedName name="_COM030201" localSheetId="3">#REF!</definedName>
    <definedName name="_COM030201" localSheetId="1">#REF!</definedName>
    <definedName name="_COM030201">#REF!</definedName>
    <definedName name="_COM030303" localSheetId="3">#REF!</definedName>
    <definedName name="_COM030303" localSheetId="1">#REF!</definedName>
    <definedName name="_COM030303">#REF!</definedName>
    <definedName name="_COM030317" localSheetId="3">#REF!</definedName>
    <definedName name="_COM030317" localSheetId="1">#REF!</definedName>
    <definedName name="_COM030317">#REF!</definedName>
    <definedName name="_COM040101" localSheetId="3">#REF!</definedName>
    <definedName name="_COM040101" localSheetId="1">#REF!</definedName>
    <definedName name="_COM040101">#REF!</definedName>
    <definedName name="_COM040202" localSheetId="3">#REF!</definedName>
    <definedName name="_COM040202" localSheetId="1">#REF!</definedName>
    <definedName name="_COM040202">#REF!</definedName>
    <definedName name="_COM050103" localSheetId="3">#REF!</definedName>
    <definedName name="_COM050103" localSheetId="1">#REF!</definedName>
    <definedName name="_COM050103">#REF!</definedName>
    <definedName name="_COM050207" localSheetId="3">#REF!</definedName>
    <definedName name="_COM050207" localSheetId="1">#REF!</definedName>
    <definedName name="_COM050207">#REF!</definedName>
    <definedName name="_COM060101" localSheetId="3">#REF!</definedName>
    <definedName name="_COM060101" localSheetId="1">#REF!</definedName>
    <definedName name="_COM060101">#REF!</definedName>
    <definedName name="_COM080101" localSheetId="3">#REF!</definedName>
    <definedName name="_COM080101" localSheetId="1">#REF!</definedName>
    <definedName name="_COM080101">#REF!</definedName>
    <definedName name="_COM080310" localSheetId="3">#REF!</definedName>
    <definedName name="_COM080310" localSheetId="1">#REF!</definedName>
    <definedName name="_COM080310">#REF!</definedName>
    <definedName name="_COM090101" localSheetId="3">#REF!</definedName>
    <definedName name="_COM090101" localSheetId="1">#REF!</definedName>
    <definedName name="_COM090101">#REF!</definedName>
    <definedName name="_COM100302" localSheetId="3">#REF!</definedName>
    <definedName name="_COM100302" localSheetId="1">#REF!</definedName>
    <definedName name="_COM100302">#REF!</definedName>
    <definedName name="_COM110101" localSheetId="3">#REF!</definedName>
    <definedName name="_COM110101" localSheetId="1">#REF!</definedName>
    <definedName name="_COM110101">#REF!</definedName>
    <definedName name="_COM110104" localSheetId="3">#REF!</definedName>
    <definedName name="_COM110104" localSheetId="1">#REF!</definedName>
    <definedName name="_COM110104">#REF!</definedName>
    <definedName name="_COM110107" localSheetId="3">#REF!</definedName>
    <definedName name="_COM110107" localSheetId="1">#REF!</definedName>
    <definedName name="_COM110107">#REF!</definedName>
    <definedName name="_COM120101" localSheetId="3">#REF!</definedName>
    <definedName name="_COM120101" localSheetId="1">#REF!</definedName>
    <definedName name="_COM120101">#REF!</definedName>
    <definedName name="_COM120105" localSheetId="3">#REF!</definedName>
    <definedName name="_COM120105" localSheetId="1">#REF!</definedName>
    <definedName name="_COM120105">#REF!</definedName>
    <definedName name="_COM120106" localSheetId="3">#REF!</definedName>
    <definedName name="_COM120106" localSheetId="1">#REF!</definedName>
    <definedName name="_COM120106">#REF!</definedName>
    <definedName name="_COM120107" localSheetId="3">#REF!</definedName>
    <definedName name="_COM120107" localSheetId="1">#REF!</definedName>
    <definedName name="_COM120107">#REF!</definedName>
    <definedName name="_COM120110" localSheetId="3">#REF!</definedName>
    <definedName name="_COM120110" localSheetId="1">#REF!</definedName>
    <definedName name="_COM120110">#REF!</definedName>
    <definedName name="_COM120150" localSheetId="3">#REF!</definedName>
    <definedName name="_COM120150" localSheetId="1">#REF!</definedName>
    <definedName name="_COM120150">#REF!</definedName>
    <definedName name="_COM130101" localSheetId="3">#REF!</definedName>
    <definedName name="_COM130101" localSheetId="1">#REF!</definedName>
    <definedName name="_COM130101">#REF!</definedName>
    <definedName name="_COM130103" localSheetId="3">#REF!</definedName>
    <definedName name="_COM130103" localSheetId="1">#REF!</definedName>
    <definedName name="_COM130103">#REF!</definedName>
    <definedName name="_COM130304" localSheetId="3">#REF!</definedName>
    <definedName name="_COM130304" localSheetId="1">#REF!</definedName>
    <definedName name="_COM130304">#REF!</definedName>
    <definedName name="_COM130401" localSheetId="3">#REF!</definedName>
    <definedName name="_COM130401" localSheetId="1">#REF!</definedName>
    <definedName name="_COM130401">#REF!</definedName>
    <definedName name="_COM140102" localSheetId="3">#REF!</definedName>
    <definedName name="_COM140102" localSheetId="1">#REF!</definedName>
    <definedName name="_COM140102">#REF!</definedName>
    <definedName name="_COM140109" localSheetId="3">#REF!</definedName>
    <definedName name="_COM140109" localSheetId="1">#REF!</definedName>
    <definedName name="_COM140109">#REF!</definedName>
    <definedName name="_COM140113" localSheetId="3">#REF!</definedName>
    <definedName name="_COM140113" localSheetId="1">#REF!</definedName>
    <definedName name="_COM140113">#REF!</definedName>
    <definedName name="_COM140122" localSheetId="3">#REF!</definedName>
    <definedName name="_COM140122" localSheetId="1">#REF!</definedName>
    <definedName name="_COM140122">#REF!</definedName>
    <definedName name="_COM140126" localSheetId="3">#REF!</definedName>
    <definedName name="_COM140126" localSheetId="1">#REF!</definedName>
    <definedName name="_COM140126">#REF!</definedName>
    <definedName name="_COM140129" localSheetId="3">#REF!</definedName>
    <definedName name="_COM140129" localSheetId="1">#REF!</definedName>
    <definedName name="_COM140129">#REF!</definedName>
    <definedName name="_COM140135" localSheetId="3">#REF!</definedName>
    <definedName name="_COM140135" localSheetId="1">#REF!</definedName>
    <definedName name="_COM140135">#REF!</definedName>
    <definedName name="_COM140143" localSheetId="3">#REF!</definedName>
    <definedName name="_COM140143" localSheetId="1">#REF!</definedName>
    <definedName name="_COM140143">#REF!</definedName>
    <definedName name="_COM140145" localSheetId="3">#REF!</definedName>
    <definedName name="_COM140145" localSheetId="1">#REF!</definedName>
    <definedName name="_COM140145">#REF!</definedName>
    <definedName name="_COM150130" localSheetId="3">#REF!</definedName>
    <definedName name="_COM150130" localSheetId="1">#REF!</definedName>
    <definedName name="_COM150130">#REF!</definedName>
    <definedName name="_COM170101" localSheetId="3">#REF!</definedName>
    <definedName name="_COM170101" localSheetId="1">#REF!</definedName>
    <definedName name="_COM170101">#REF!</definedName>
    <definedName name="_COM170102" localSheetId="3">#REF!</definedName>
    <definedName name="_COM170102" localSheetId="1">#REF!</definedName>
    <definedName name="_COM170102">#REF!</definedName>
    <definedName name="_COM170103" localSheetId="3">#REF!</definedName>
    <definedName name="_COM170103" localSheetId="1">#REF!</definedName>
    <definedName name="_COM170103">#REF!</definedName>
    <definedName name="_cron." localSheetId="3" hidden="1">#REF!</definedName>
    <definedName name="_cron." localSheetId="1" hidden="1">#REF!</definedName>
    <definedName name="_cron." hidden="1">#REF!</definedName>
    <definedName name="_D" localSheetId="3">[1]Reforma!#REF!</definedName>
    <definedName name="_D" localSheetId="1">[1]Reforma!#REF!</definedName>
    <definedName name="_D">[1]Reforma!#REF!</definedName>
    <definedName name="_D_1" localSheetId="3">[1]Reforma!#REF!</definedName>
    <definedName name="_D_1" localSheetId="1">[1]Reforma!#REF!</definedName>
    <definedName name="_D_1">[1]Reforma!#REF!</definedName>
    <definedName name="_ELE1" localSheetId="3">#REF!</definedName>
    <definedName name="_ELE1" localSheetId="1">#REF!</definedName>
    <definedName name="_ELE1">#REF!</definedName>
    <definedName name="_ELE2" localSheetId="3">#REF!</definedName>
    <definedName name="_ELE2" localSheetId="1">#REF!</definedName>
    <definedName name="_ELE2">#REF!</definedName>
    <definedName name="_ELE3" localSheetId="3">#REF!</definedName>
    <definedName name="_ELE3" localSheetId="1">#REF!</definedName>
    <definedName name="_ELE3">#REF!</definedName>
    <definedName name="_eu2" localSheetId="3" hidden="1">{#N/A,#N/A,FALSE,"MO (2)"}</definedName>
    <definedName name="_eu2" hidden="1">{#N/A,#N/A,FALSE,"MO (2)"}</definedName>
    <definedName name="_FCCEMED_" localSheetId="3">[1]Reforma!#REF!</definedName>
    <definedName name="_FCCEMED_" localSheetId="1">[1]Reforma!#REF!</definedName>
    <definedName name="_FCCEMED_">[1]Reforma!#REF!</definedName>
    <definedName name="_Fill" localSheetId="3" hidden="1">#REF!</definedName>
    <definedName name="_Fill" localSheetId="1" hidden="1">#REF!</definedName>
    <definedName name="_Fill" hidden="1">#REF!</definedName>
    <definedName name="_xlnm._FilterDatabase" localSheetId="3" hidden="1">'MC 02'!$B$13:$X$15</definedName>
    <definedName name="_xlnm._FilterDatabase" localSheetId="0" hidden="1">'MEDIÇÃO 01'!$B$11:$H$283</definedName>
    <definedName name="_xlnm._FilterDatabase" localSheetId="1" hidden="1">'MEDIÇÃO 02'!$B$11:$H$283</definedName>
    <definedName name="_G" localSheetId="3">[1]Reforma!#REF!</definedName>
    <definedName name="_G" localSheetId="1">[1]Reforma!#REF!</definedName>
    <definedName name="_G">[1]Reforma!#REF!</definedName>
    <definedName name="_G_1" localSheetId="3">[1]Reforma!#REF!</definedName>
    <definedName name="_G_1" localSheetId="1">[1]Reforma!#REF!</definedName>
    <definedName name="_G_1">[1]Reforma!#REF!</definedName>
    <definedName name="_GLB2" localSheetId="3">#REF!</definedName>
    <definedName name="_GLB2" localSheetId="1">#REF!</definedName>
    <definedName name="_GLB2">#REF!</definedName>
    <definedName name="_GOTO_D1_" localSheetId="3">[1]Reforma!#REF!</definedName>
    <definedName name="_GOTO_D1_" localSheetId="1">[1]Reforma!#REF!</definedName>
    <definedName name="_GOTO_D1_">[1]Reforma!#REF!</definedName>
    <definedName name="_GOTO_E1_" localSheetId="3">[1]Reforma!#REF!</definedName>
    <definedName name="_GOTO_E1_" localSheetId="1">[1]Reforma!#REF!</definedName>
    <definedName name="_GOTO_E1_">[1]Reforma!#REF!</definedName>
    <definedName name="_GOTO_N1_" localSheetId="3">[1]Reforma!#REF!</definedName>
    <definedName name="_GOTO_N1_" localSheetId="1">[1]Reforma!#REF!</definedName>
    <definedName name="_GOTO_N1_">[1]Reforma!#REF!</definedName>
    <definedName name="_HOME__" localSheetId="3">[1]Reforma!#REF!</definedName>
    <definedName name="_HOME__" localSheetId="1">[1]Reforma!#REF!</definedName>
    <definedName name="_HOME__">[1]Reforma!#REF!</definedName>
    <definedName name="_I" localSheetId="3">[1]Reforma!#REF!</definedName>
    <definedName name="_I" localSheetId="1">[1]Reforma!#REF!</definedName>
    <definedName name="_I">[1]Reforma!#REF!</definedName>
    <definedName name="_I_1" localSheetId="3">[1]Reforma!#REF!</definedName>
    <definedName name="_I_1" localSheetId="1">[1]Reforma!#REF!</definedName>
    <definedName name="_I_1">[1]Reforma!#REF!</definedName>
    <definedName name="_i3" localSheetId="3">#REF!</definedName>
    <definedName name="_i3" localSheetId="1">#REF!</definedName>
    <definedName name="_i3">#REF!</definedName>
    <definedName name="_IRM1" localSheetId="3" hidden="1">{#N/A,#N/A,FALSE,"MO (2)"}</definedName>
    <definedName name="_IRM1" hidden="1">{#N/A,#N/A,FALSE,"MO (2)"}</definedName>
    <definedName name="_Key1" localSheetId="3" hidden="1">#REF!</definedName>
    <definedName name="_Key1" localSheetId="1" hidden="1">#REF!</definedName>
    <definedName name="_Key1" hidden="1">#REF!</definedName>
    <definedName name="_M" localSheetId="3">[1]Reforma!#REF!</definedName>
    <definedName name="_M" localSheetId="1">[1]Reforma!#REF!</definedName>
    <definedName name="_M">[1]Reforma!#REF!</definedName>
    <definedName name="_M_1" localSheetId="3">[1]Reforma!#REF!</definedName>
    <definedName name="_M_1" localSheetId="1">[1]Reforma!#REF!</definedName>
    <definedName name="_M_1">[1]Reforma!#REF!</definedName>
    <definedName name="_MAO010201" localSheetId="3">#REF!</definedName>
    <definedName name="_MAO010201" localSheetId="1">#REF!</definedName>
    <definedName name="_MAO010201">#REF!</definedName>
    <definedName name="_MAO010202" localSheetId="3">#REF!</definedName>
    <definedName name="_MAO010202" localSheetId="1">#REF!</definedName>
    <definedName name="_MAO010202">#REF!</definedName>
    <definedName name="_MAO010205" localSheetId="3">#REF!</definedName>
    <definedName name="_MAO010205" localSheetId="1">#REF!</definedName>
    <definedName name="_MAO010205">#REF!</definedName>
    <definedName name="_MAO010206" localSheetId="3">#REF!</definedName>
    <definedName name="_MAO010206" localSheetId="1">#REF!</definedName>
    <definedName name="_MAO010206">#REF!</definedName>
    <definedName name="_MAO010210" localSheetId="3">#REF!</definedName>
    <definedName name="_MAO010210" localSheetId="1">#REF!</definedName>
    <definedName name="_MAO010210">#REF!</definedName>
    <definedName name="_MAO010401" localSheetId="3">#REF!</definedName>
    <definedName name="_MAO010401" localSheetId="1">#REF!</definedName>
    <definedName name="_MAO010401">#REF!</definedName>
    <definedName name="_MAO010402" localSheetId="3">#REF!</definedName>
    <definedName name="_MAO010402" localSheetId="1">#REF!</definedName>
    <definedName name="_MAO010402">#REF!</definedName>
    <definedName name="_MAO010407" localSheetId="3">#REF!</definedName>
    <definedName name="_MAO010407" localSheetId="1">#REF!</definedName>
    <definedName name="_MAO010407">#REF!</definedName>
    <definedName name="_MAO010413" localSheetId="3">#REF!</definedName>
    <definedName name="_MAO010413" localSheetId="1">#REF!</definedName>
    <definedName name="_MAO010413">#REF!</definedName>
    <definedName name="_MAO010501" localSheetId="3">#REF!</definedName>
    <definedName name="_MAO010501" localSheetId="1">#REF!</definedName>
    <definedName name="_MAO010501">#REF!</definedName>
    <definedName name="_MAO010503" localSheetId="3">#REF!</definedName>
    <definedName name="_MAO010503" localSheetId="1">#REF!</definedName>
    <definedName name="_MAO010503">#REF!</definedName>
    <definedName name="_MAO010505" localSheetId="3">#REF!</definedName>
    <definedName name="_MAO010505" localSheetId="1">#REF!</definedName>
    <definedName name="_MAO010505">#REF!</definedName>
    <definedName name="_MAO010509" localSheetId="3">#REF!</definedName>
    <definedName name="_MAO010509" localSheetId="1">#REF!</definedName>
    <definedName name="_MAO010509">#REF!</definedName>
    <definedName name="_MAO010512" localSheetId="3">#REF!</definedName>
    <definedName name="_MAO010512" localSheetId="1">#REF!</definedName>
    <definedName name="_MAO010512">#REF!</definedName>
    <definedName name="_MAO010518" localSheetId="3">#REF!</definedName>
    <definedName name="_MAO010518" localSheetId="1">#REF!</definedName>
    <definedName name="_MAO010518">#REF!</definedName>
    <definedName name="_MAO010519" localSheetId="3">#REF!</definedName>
    <definedName name="_MAO010519" localSheetId="1">#REF!</definedName>
    <definedName name="_MAO010519">#REF!</definedName>
    <definedName name="_MAO010521" localSheetId="3">#REF!</definedName>
    <definedName name="_MAO010521" localSheetId="1">#REF!</definedName>
    <definedName name="_MAO010521">#REF!</definedName>
    <definedName name="_MAO010523" localSheetId="3">#REF!</definedName>
    <definedName name="_MAO010523" localSheetId="1">#REF!</definedName>
    <definedName name="_MAO010523">#REF!</definedName>
    <definedName name="_MAO010532" localSheetId="3">#REF!</definedName>
    <definedName name="_MAO010532" localSheetId="1">#REF!</definedName>
    <definedName name="_MAO010532">#REF!</definedName>
    <definedName name="_MAO010533" localSheetId="3">#REF!</definedName>
    <definedName name="_MAO010533" localSheetId="1">#REF!</definedName>
    <definedName name="_MAO010533">#REF!</definedName>
    <definedName name="_MAO010536" localSheetId="3">#REF!</definedName>
    <definedName name="_MAO010536" localSheetId="1">#REF!</definedName>
    <definedName name="_MAO010536">#REF!</definedName>
    <definedName name="_MAO010701" localSheetId="3">#REF!</definedName>
    <definedName name="_MAO010701" localSheetId="1">#REF!</definedName>
    <definedName name="_MAO010701">#REF!</definedName>
    <definedName name="_MAO010703" localSheetId="3">#REF!</definedName>
    <definedName name="_MAO010703" localSheetId="1">#REF!</definedName>
    <definedName name="_MAO010703">#REF!</definedName>
    <definedName name="_MAO010705" localSheetId="3">#REF!</definedName>
    <definedName name="_MAO010705" localSheetId="1">#REF!</definedName>
    <definedName name="_MAO010705">#REF!</definedName>
    <definedName name="_MAO010708" localSheetId="3">#REF!</definedName>
    <definedName name="_MAO010708" localSheetId="1">#REF!</definedName>
    <definedName name="_MAO010708">#REF!</definedName>
    <definedName name="_MAO010710" localSheetId="3">#REF!</definedName>
    <definedName name="_MAO010710" localSheetId="1">#REF!</definedName>
    <definedName name="_MAO010710">#REF!</definedName>
    <definedName name="_MAO010712" localSheetId="3">#REF!</definedName>
    <definedName name="_MAO010712" localSheetId="1">#REF!</definedName>
    <definedName name="_MAO010712">#REF!</definedName>
    <definedName name="_MAO010717" localSheetId="3">#REF!</definedName>
    <definedName name="_MAO010717" localSheetId="1">#REF!</definedName>
    <definedName name="_MAO010717">#REF!</definedName>
    <definedName name="_MAO020201" localSheetId="3">#REF!</definedName>
    <definedName name="_MAO020201" localSheetId="1">#REF!</definedName>
    <definedName name="_MAO020201">#REF!</definedName>
    <definedName name="_MAO020205" localSheetId="3">#REF!</definedName>
    <definedName name="_MAO020205" localSheetId="1">#REF!</definedName>
    <definedName name="_MAO020205">#REF!</definedName>
    <definedName name="_MAO020211" localSheetId="3">#REF!</definedName>
    <definedName name="_MAO020211" localSheetId="1">#REF!</definedName>
    <definedName name="_MAO020211">#REF!</definedName>
    <definedName name="_MAO020217" localSheetId="3">#REF!</definedName>
    <definedName name="_MAO020217" localSheetId="1">#REF!</definedName>
    <definedName name="_MAO020217">#REF!</definedName>
    <definedName name="_MAO030102" localSheetId="3">#REF!</definedName>
    <definedName name="_MAO030102" localSheetId="1">#REF!</definedName>
    <definedName name="_MAO030102">#REF!</definedName>
    <definedName name="_MAO030201" localSheetId="3">#REF!</definedName>
    <definedName name="_MAO030201" localSheetId="1">#REF!</definedName>
    <definedName name="_MAO030201">#REF!</definedName>
    <definedName name="_MAO030303" localSheetId="3">#REF!</definedName>
    <definedName name="_MAO030303" localSheetId="1">#REF!</definedName>
    <definedName name="_MAO030303">#REF!</definedName>
    <definedName name="_MAO030317" localSheetId="3">#REF!</definedName>
    <definedName name="_MAO030317" localSheetId="1">#REF!</definedName>
    <definedName name="_MAO030317">#REF!</definedName>
    <definedName name="_MAO040101" localSheetId="3">#REF!</definedName>
    <definedName name="_MAO040101" localSheetId="1">#REF!</definedName>
    <definedName name="_MAO040101">#REF!</definedName>
    <definedName name="_MAO040202" localSheetId="3">#REF!</definedName>
    <definedName name="_MAO040202" localSheetId="1">#REF!</definedName>
    <definedName name="_MAO040202">#REF!</definedName>
    <definedName name="_MAO050103" localSheetId="3">#REF!</definedName>
    <definedName name="_MAO050103" localSheetId="1">#REF!</definedName>
    <definedName name="_MAO050103">#REF!</definedName>
    <definedName name="_MAO050207" localSheetId="3">#REF!</definedName>
    <definedName name="_MAO050207" localSheetId="1">#REF!</definedName>
    <definedName name="_MAO050207">#REF!</definedName>
    <definedName name="_MAO060101" localSheetId="3">#REF!</definedName>
    <definedName name="_MAO060101" localSheetId="1">#REF!</definedName>
    <definedName name="_MAO060101">#REF!</definedName>
    <definedName name="_MAO080310" localSheetId="3">#REF!</definedName>
    <definedName name="_MAO080310" localSheetId="1">#REF!</definedName>
    <definedName name="_MAO080310">#REF!</definedName>
    <definedName name="_MAO090101" localSheetId="3">#REF!</definedName>
    <definedName name="_MAO090101" localSheetId="1">#REF!</definedName>
    <definedName name="_MAO090101">#REF!</definedName>
    <definedName name="_MAO110101" localSheetId="3">#REF!</definedName>
    <definedName name="_MAO110101" localSheetId="1">#REF!</definedName>
    <definedName name="_MAO110101">#REF!</definedName>
    <definedName name="_MAO110104" localSheetId="3">#REF!</definedName>
    <definedName name="_MAO110104" localSheetId="1">#REF!</definedName>
    <definedName name="_MAO110104">#REF!</definedName>
    <definedName name="_MAO110107" localSheetId="3">#REF!</definedName>
    <definedName name="_MAO110107" localSheetId="1">#REF!</definedName>
    <definedName name="_MAO110107">#REF!</definedName>
    <definedName name="_MAO120101" localSheetId="3">#REF!</definedName>
    <definedName name="_MAO120101" localSheetId="1">#REF!</definedName>
    <definedName name="_MAO120101">#REF!</definedName>
    <definedName name="_MAO120105" localSheetId="3">#REF!</definedName>
    <definedName name="_MAO120105" localSheetId="1">#REF!</definedName>
    <definedName name="_MAO120105">#REF!</definedName>
    <definedName name="_MAO120106" localSheetId="3">#REF!</definedName>
    <definedName name="_MAO120106" localSheetId="1">#REF!</definedName>
    <definedName name="_MAO120106">#REF!</definedName>
    <definedName name="_MAO120107" localSheetId="3">#REF!</definedName>
    <definedName name="_MAO120107" localSheetId="1">#REF!</definedName>
    <definedName name="_MAO120107">#REF!</definedName>
    <definedName name="_MAO120110" localSheetId="3">#REF!</definedName>
    <definedName name="_MAO120110" localSheetId="1">#REF!</definedName>
    <definedName name="_MAO120110">#REF!</definedName>
    <definedName name="_MAO120150" localSheetId="3">#REF!</definedName>
    <definedName name="_MAO120150" localSheetId="1">#REF!</definedName>
    <definedName name="_MAO120150">#REF!</definedName>
    <definedName name="_MAO130101" localSheetId="3">#REF!</definedName>
    <definedName name="_MAO130101" localSheetId="1">#REF!</definedName>
    <definedName name="_MAO130101">#REF!</definedName>
    <definedName name="_MAO130103" localSheetId="3">#REF!</definedName>
    <definedName name="_MAO130103" localSheetId="1">#REF!</definedName>
    <definedName name="_MAO130103">#REF!</definedName>
    <definedName name="_MAO130304" localSheetId="3">#REF!</definedName>
    <definedName name="_MAO130304" localSheetId="1">#REF!</definedName>
    <definedName name="_MAO130304">#REF!</definedName>
    <definedName name="_MAO130401" localSheetId="3">#REF!</definedName>
    <definedName name="_MAO130401" localSheetId="1">#REF!</definedName>
    <definedName name="_MAO130401">#REF!</definedName>
    <definedName name="_MAO140102" localSheetId="3">#REF!</definedName>
    <definedName name="_MAO140102" localSheetId="1">#REF!</definedName>
    <definedName name="_MAO140102">#REF!</definedName>
    <definedName name="_MAO140109" localSheetId="3">#REF!</definedName>
    <definedName name="_MAO140109" localSheetId="1">#REF!</definedName>
    <definedName name="_MAO140109">#REF!</definedName>
    <definedName name="_MAO140113" localSheetId="3">#REF!</definedName>
    <definedName name="_MAO140113" localSheetId="1">#REF!</definedName>
    <definedName name="_MAO140113">#REF!</definedName>
    <definedName name="_MAO140122" localSheetId="3">#REF!</definedName>
    <definedName name="_MAO140122" localSheetId="1">#REF!</definedName>
    <definedName name="_MAO140122">#REF!</definedName>
    <definedName name="_MAO140126" localSheetId="3">#REF!</definedName>
    <definedName name="_MAO140126" localSheetId="1">#REF!</definedName>
    <definedName name="_MAO140126">#REF!</definedName>
    <definedName name="_MAO140129" localSheetId="3">#REF!</definedName>
    <definedName name="_MAO140129" localSheetId="1">#REF!</definedName>
    <definedName name="_MAO140129">#REF!</definedName>
    <definedName name="_MAO140135" localSheetId="3">#REF!</definedName>
    <definedName name="_MAO140135" localSheetId="1">#REF!</definedName>
    <definedName name="_MAO140135">#REF!</definedName>
    <definedName name="_MAO140143" localSheetId="3">#REF!</definedName>
    <definedName name="_MAO140143" localSheetId="1">#REF!</definedName>
    <definedName name="_MAO140143">#REF!</definedName>
    <definedName name="_MAO140145" localSheetId="3">#REF!</definedName>
    <definedName name="_MAO140145" localSheetId="1">#REF!</definedName>
    <definedName name="_MAO140145">#REF!</definedName>
    <definedName name="_MAT010301" localSheetId="3">#REF!</definedName>
    <definedName name="_MAT010301" localSheetId="1">#REF!</definedName>
    <definedName name="_MAT010301">#REF!</definedName>
    <definedName name="_MAT010401" localSheetId="3">#REF!</definedName>
    <definedName name="_MAT010401" localSheetId="1">#REF!</definedName>
    <definedName name="_MAT010401">#REF!</definedName>
    <definedName name="_MAT010402" localSheetId="3">#REF!</definedName>
    <definedName name="_MAT010402" localSheetId="1">#REF!</definedName>
    <definedName name="_MAT010402">#REF!</definedName>
    <definedName name="_MAT010407" localSheetId="3">#REF!</definedName>
    <definedName name="_MAT010407" localSheetId="1">#REF!</definedName>
    <definedName name="_MAT010407">#REF!</definedName>
    <definedName name="_MAT010413" localSheetId="3">#REF!</definedName>
    <definedName name="_MAT010413" localSheetId="1">#REF!</definedName>
    <definedName name="_MAT010413">#REF!</definedName>
    <definedName name="_MAT010536" localSheetId="3">#REF!</definedName>
    <definedName name="_MAT010536" localSheetId="1">#REF!</definedName>
    <definedName name="_MAT010536">#REF!</definedName>
    <definedName name="_MAT010703" localSheetId="3">#REF!</definedName>
    <definedName name="_MAT010703" localSheetId="1">#REF!</definedName>
    <definedName name="_MAT010703">#REF!</definedName>
    <definedName name="_MAT010708" localSheetId="3">#REF!</definedName>
    <definedName name="_MAT010708" localSheetId="1">#REF!</definedName>
    <definedName name="_MAT010708">#REF!</definedName>
    <definedName name="_MAT010710" localSheetId="3">#REF!</definedName>
    <definedName name="_MAT010710" localSheetId="1">#REF!</definedName>
    <definedName name="_MAT010710">#REF!</definedName>
    <definedName name="_MAT010718" localSheetId="3">#REF!</definedName>
    <definedName name="_MAT010718" localSheetId="1">#REF!</definedName>
    <definedName name="_MAT010718">#REF!</definedName>
    <definedName name="_MAT020201" localSheetId="3">#REF!</definedName>
    <definedName name="_MAT020201" localSheetId="1">#REF!</definedName>
    <definedName name="_MAT020201">#REF!</definedName>
    <definedName name="_MAT020205" localSheetId="3">#REF!</definedName>
    <definedName name="_MAT020205" localSheetId="1">#REF!</definedName>
    <definedName name="_MAT020205">#REF!</definedName>
    <definedName name="_MAT020211" localSheetId="3">#REF!</definedName>
    <definedName name="_MAT020211" localSheetId="1">#REF!</definedName>
    <definedName name="_MAT020211">#REF!</definedName>
    <definedName name="_MAT030102" localSheetId="3">#REF!</definedName>
    <definedName name="_MAT030102" localSheetId="1">#REF!</definedName>
    <definedName name="_MAT030102">#REF!</definedName>
    <definedName name="_MAT030201" localSheetId="3">#REF!</definedName>
    <definedName name="_MAT030201" localSheetId="1">#REF!</definedName>
    <definedName name="_MAT030201">#REF!</definedName>
    <definedName name="_MAT030303" localSheetId="3">#REF!</definedName>
    <definedName name="_MAT030303" localSheetId="1">#REF!</definedName>
    <definedName name="_MAT030303">#REF!</definedName>
    <definedName name="_MAT030317" localSheetId="3">#REF!</definedName>
    <definedName name="_MAT030317" localSheetId="1">#REF!</definedName>
    <definedName name="_MAT030317">#REF!</definedName>
    <definedName name="_MAT040101" localSheetId="3">#REF!</definedName>
    <definedName name="_MAT040101" localSheetId="1">#REF!</definedName>
    <definedName name="_MAT040101">#REF!</definedName>
    <definedName name="_MAT040202" localSheetId="3">#REF!</definedName>
    <definedName name="_MAT040202" localSheetId="1">#REF!</definedName>
    <definedName name="_MAT040202">#REF!</definedName>
    <definedName name="_MAT050103" localSheetId="3">#REF!</definedName>
    <definedName name="_MAT050103" localSheetId="1">#REF!</definedName>
    <definedName name="_MAT050103">#REF!</definedName>
    <definedName name="_MAT050207" localSheetId="3">#REF!</definedName>
    <definedName name="_MAT050207" localSheetId="1">#REF!</definedName>
    <definedName name="_MAT050207">#REF!</definedName>
    <definedName name="_MAT060101" localSheetId="3">#REF!</definedName>
    <definedName name="_MAT060101" localSheetId="1">#REF!</definedName>
    <definedName name="_MAT060101">#REF!</definedName>
    <definedName name="_MAT080101" localSheetId="3">#REF!</definedName>
    <definedName name="_MAT080101" localSheetId="1">#REF!</definedName>
    <definedName name="_MAT080101">#REF!</definedName>
    <definedName name="_MAT080310" localSheetId="3">#REF!</definedName>
    <definedName name="_MAT080310" localSheetId="1">#REF!</definedName>
    <definedName name="_MAT080310">#REF!</definedName>
    <definedName name="_MAT090101" localSheetId="3">#REF!</definedName>
    <definedName name="_MAT090101" localSheetId="1">#REF!</definedName>
    <definedName name="_MAT090101">#REF!</definedName>
    <definedName name="_MAT100302" localSheetId="3">#REF!</definedName>
    <definedName name="_MAT100302" localSheetId="1">#REF!</definedName>
    <definedName name="_MAT100302">#REF!</definedName>
    <definedName name="_MAT110101" localSheetId="3">#REF!</definedName>
    <definedName name="_MAT110101" localSheetId="1">#REF!</definedName>
    <definedName name="_MAT110101">#REF!</definedName>
    <definedName name="_MAT110104" localSheetId="3">#REF!</definedName>
    <definedName name="_MAT110104" localSheetId="1">#REF!</definedName>
    <definedName name="_MAT110104">#REF!</definedName>
    <definedName name="_MAT110107" localSheetId="3">#REF!</definedName>
    <definedName name="_MAT110107" localSheetId="1">#REF!</definedName>
    <definedName name="_MAT110107">#REF!</definedName>
    <definedName name="_MAT120101" localSheetId="3">#REF!</definedName>
    <definedName name="_MAT120101" localSheetId="1">#REF!</definedName>
    <definedName name="_MAT120101">#REF!</definedName>
    <definedName name="_MAT120105" localSheetId="3">#REF!</definedName>
    <definedName name="_MAT120105" localSheetId="1">#REF!</definedName>
    <definedName name="_MAT120105">#REF!</definedName>
    <definedName name="_MAT120106" localSheetId="3">#REF!</definedName>
    <definedName name="_MAT120106" localSheetId="1">#REF!</definedName>
    <definedName name="_MAT120106">#REF!</definedName>
    <definedName name="_MAT120107" localSheetId="3">#REF!</definedName>
    <definedName name="_MAT120107" localSheetId="1">#REF!</definedName>
    <definedName name="_MAT120107">#REF!</definedName>
    <definedName name="_MAT120110" localSheetId="3">#REF!</definedName>
    <definedName name="_MAT120110" localSheetId="1">#REF!</definedName>
    <definedName name="_MAT120110">#REF!</definedName>
    <definedName name="_MAT120150" localSheetId="3">#REF!</definedName>
    <definedName name="_MAT120150" localSheetId="1">#REF!</definedName>
    <definedName name="_MAT120150">#REF!</definedName>
    <definedName name="_MAT130101" localSheetId="3">#REF!</definedName>
    <definedName name="_MAT130101" localSheetId="1">#REF!</definedName>
    <definedName name="_MAT130101">#REF!</definedName>
    <definedName name="_MAT130103" localSheetId="3">#REF!</definedName>
    <definedName name="_MAT130103" localSheetId="1">#REF!</definedName>
    <definedName name="_MAT130103">#REF!</definedName>
    <definedName name="_MAT130304" localSheetId="3">#REF!</definedName>
    <definedName name="_MAT130304" localSheetId="1">#REF!</definedName>
    <definedName name="_MAT130304">#REF!</definedName>
    <definedName name="_MAT130401" localSheetId="3">#REF!</definedName>
    <definedName name="_MAT130401" localSheetId="1">#REF!</definedName>
    <definedName name="_MAT130401">#REF!</definedName>
    <definedName name="_MAT140102" localSheetId="3">#REF!</definedName>
    <definedName name="_MAT140102" localSheetId="1">#REF!</definedName>
    <definedName name="_MAT140102">#REF!</definedName>
    <definedName name="_MAT140109" localSheetId="3">#REF!</definedName>
    <definedName name="_MAT140109" localSheetId="1">#REF!</definedName>
    <definedName name="_MAT140109">#REF!</definedName>
    <definedName name="_MAT140113" localSheetId="3">#REF!</definedName>
    <definedName name="_MAT140113" localSheetId="1">#REF!</definedName>
    <definedName name="_MAT140113">#REF!</definedName>
    <definedName name="_MAT140122" localSheetId="3">#REF!</definedName>
    <definedName name="_MAT140122" localSheetId="1">#REF!</definedName>
    <definedName name="_MAT140122">#REF!</definedName>
    <definedName name="_MAT140126" localSheetId="3">#REF!</definedName>
    <definedName name="_MAT140126" localSheetId="1">#REF!</definedName>
    <definedName name="_MAT140126">#REF!</definedName>
    <definedName name="_MAT140129" localSheetId="3">#REF!</definedName>
    <definedName name="_MAT140129" localSheetId="1">#REF!</definedName>
    <definedName name="_MAT140129">#REF!</definedName>
    <definedName name="_MAT140135" localSheetId="3">#REF!</definedName>
    <definedName name="_MAT140135" localSheetId="1">#REF!</definedName>
    <definedName name="_MAT140135">#REF!</definedName>
    <definedName name="_MAT140143" localSheetId="3">#REF!</definedName>
    <definedName name="_MAT140143" localSheetId="1">#REF!</definedName>
    <definedName name="_MAT140143">#REF!</definedName>
    <definedName name="_MAT140145" localSheetId="3">#REF!</definedName>
    <definedName name="_MAT140145" localSheetId="1">#REF!</definedName>
    <definedName name="_MAT140145">#REF!</definedName>
    <definedName name="_MAT150130" localSheetId="3">#REF!</definedName>
    <definedName name="_MAT150130" localSheetId="1">#REF!</definedName>
    <definedName name="_MAT150130">#REF!</definedName>
    <definedName name="_MAT170101" localSheetId="3">#REF!</definedName>
    <definedName name="_MAT170101" localSheetId="1">#REF!</definedName>
    <definedName name="_MAT170101">#REF!</definedName>
    <definedName name="_MAT170102" localSheetId="3">#REF!</definedName>
    <definedName name="_MAT170102" localSheetId="1">#REF!</definedName>
    <definedName name="_MAT170102">#REF!</definedName>
    <definedName name="_MAT170103" localSheetId="3">#REF!</definedName>
    <definedName name="_MAT170103" localSheetId="1">#REF!</definedName>
    <definedName name="_MAT170103">#REF!</definedName>
    <definedName name="_MatMult_A" localSheetId="3" hidden="1">#REF!</definedName>
    <definedName name="_MatMult_A" localSheetId="1" hidden="1">#REF!</definedName>
    <definedName name="_MatMult_A" hidden="1">#REF!</definedName>
    <definedName name="_MatMult_AxB" localSheetId="3" hidden="1">#REF!</definedName>
    <definedName name="_MatMult_AxB" localSheetId="1" hidden="1">#REF!</definedName>
    <definedName name="_MatMult_AxB" hidden="1">#REF!</definedName>
    <definedName name="_MatMult_B" localSheetId="3" hidden="1">#REF!</definedName>
    <definedName name="_MatMult_B" localSheetId="1" hidden="1">#REF!</definedName>
    <definedName name="_MatMult_B" hidden="1">#REF!</definedName>
    <definedName name="_MDO1">[4]INSUMOS!$C$8</definedName>
    <definedName name="_MDO2">[5]INSUMOS!$C$6</definedName>
    <definedName name="_MNSJS" localSheetId="3">#REF!</definedName>
    <definedName name="_MNSJS" localSheetId="1">#REF!</definedName>
    <definedName name="_MNSJS">#REF!</definedName>
    <definedName name="_Order1" hidden="1">255</definedName>
    <definedName name="_P" localSheetId="3">[1]Reforma!#REF!</definedName>
    <definedName name="_P" localSheetId="1">[1]Reforma!#REF!</definedName>
    <definedName name="_P">[1]Reforma!#REF!</definedName>
    <definedName name="_P_1" localSheetId="3">[1]Reforma!#REF!</definedName>
    <definedName name="_P_1" localSheetId="1">[1]Reforma!#REF!</definedName>
    <definedName name="_P_1">[1]Reforma!#REF!</definedName>
    <definedName name="_Parse_In" localSheetId="3" hidden="1">#REF!</definedName>
    <definedName name="_Parse_In" localSheetId="1" hidden="1">#REF!</definedName>
    <definedName name="_Parse_In" hidden="1">#REF!</definedName>
    <definedName name="_Parse_Out" localSheetId="3" hidden="1">#REF!</definedName>
    <definedName name="_Parse_Out" localSheetId="1" hidden="1">#REF!</definedName>
    <definedName name="_Parse_Out" hidden="1">#REF!</definedName>
    <definedName name="_PL1" localSheetId="3">#REF!</definedName>
    <definedName name="_PL1" localSheetId="1">#REF!</definedName>
    <definedName name="_PL1">#REF!</definedName>
    <definedName name="_PPOS015Q_AGPQ_" localSheetId="3">#REF!</definedName>
    <definedName name="_PPOS015Q_AGPQ_" localSheetId="1">#REF!</definedName>
    <definedName name="_PPOS015Q_AGPQ_">#REF!</definedName>
    <definedName name="_PPOS015Q_AGPQ__6" localSheetId="3">#REF!</definedName>
    <definedName name="_PPOS015Q_AGPQ__6" localSheetId="1">#REF!</definedName>
    <definedName name="_PPOS015Q_AGPQ__6">#REF!</definedName>
    <definedName name="_PRE010201" localSheetId="3">#REF!</definedName>
    <definedName name="_PRE010201" localSheetId="1">#REF!</definedName>
    <definedName name="_PRE010201">#REF!</definedName>
    <definedName name="_PRE010202" localSheetId="3">#REF!</definedName>
    <definedName name="_PRE010202" localSheetId="1">#REF!</definedName>
    <definedName name="_PRE010202">#REF!</definedName>
    <definedName name="_PRE010205" localSheetId="3">#REF!</definedName>
    <definedName name="_PRE010205" localSheetId="1">#REF!</definedName>
    <definedName name="_PRE010205">#REF!</definedName>
    <definedName name="_PRE010206" localSheetId="3">#REF!</definedName>
    <definedName name="_PRE010206" localSheetId="1">#REF!</definedName>
    <definedName name="_PRE010206">#REF!</definedName>
    <definedName name="_PRE010210" localSheetId="3">#REF!</definedName>
    <definedName name="_PRE010210" localSheetId="1">#REF!</definedName>
    <definedName name="_PRE010210">#REF!</definedName>
    <definedName name="_PRE010301" localSheetId="3">#REF!</definedName>
    <definedName name="_PRE010301" localSheetId="1">#REF!</definedName>
    <definedName name="_PRE010301">#REF!</definedName>
    <definedName name="_PRE010401" localSheetId="3">#REF!</definedName>
    <definedName name="_PRE010401" localSheetId="1">#REF!</definedName>
    <definedName name="_PRE010401">#REF!</definedName>
    <definedName name="_PRE010402" localSheetId="3">#REF!</definedName>
    <definedName name="_PRE010402" localSheetId="1">#REF!</definedName>
    <definedName name="_PRE010402">#REF!</definedName>
    <definedName name="_PRE010407" localSheetId="3">#REF!</definedName>
    <definedName name="_PRE010407" localSheetId="1">#REF!</definedName>
    <definedName name="_PRE010407">#REF!</definedName>
    <definedName name="_PRE010413" localSheetId="3">#REF!</definedName>
    <definedName name="_PRE010413" localSheetId="1">#REF!</definedName>
    <definedName name="_PRE010413">#REF!</definedName>
    <definedName name="_PRE010501" localSheetId="3">#REF!</definedName>
    <definedName name="_PRE010501" localSheetId="1">#REF!</definedName>
    <definedName name="_PRE010501">#REF!</definedName>
    <definedName name="_PRE010503" localSheetId="3">#REF!</definedName>
    <definedName name="_PRE010503" localSheetId="1">#REF!</definedName>
    <definedName name="_PRE010503">#REF!</definedName>
    <definedName name="_PRE010505" localSheetId="3">#REF!</definedName>
    <definedName name="_PRE010505" localSheetId="1">#REF!</definedName>
    <definedName name="_PRE010505">#REF!</definedName>
    <definedName name="_PRE010509" localSheetId="3">#REF!</definedName>
    <definedName name="_PRE010509" localSheetId="1">#REF!</definedName>
    <definedName name="_PRE010509">#REF!</definedName>
    <definedName name="_PRE010512" localSheetId="3">#REF!</definedName>
    <definedName name="_PRE010512" localSheetId="1">#REF!</definedName>
    <definedName name="_PRE010512">#REF!</definedName>
    <definedName name="_PRE010518" localSheetId="3">#REF!</definedName>
    <definedName name="_PRE010518" localSheetId="1">#REF!</definedName>
    <definedName name="_PRE010518">#REF!</definedName>
    <definedName name="_PRE010519" localSheetId="3">#REF!</definedName>
    <definedName name="_PRE010519" localSheetId="1">#REF!</definedName>
    <definedName name="_PRE010519">#REF!</definedName>
    <definedName name="_PRE010521" localSheetId="3">#REF!</definedName>
    <definedName name="_PRE010521" localSheetId="1">#REF!</definedName>
    <definedName name="_PRE010521">#REF!</definedName>
    <definedName name="_PRE010523" localSheetId="3">#REF!</definedName>
    <definedName name="_PRE010523" localSheetId="1">#REF!</definedName>
    <definedName name="_PRE010523">#REF!</definedName>
    <definedName name="_PRE010532" localSheetId="3">#REF!</definedName>
    <definedName name="_PRE010532" localSheetId="1">#REF!</definedName>
    <definedName name="_PRE010532">#REF!</definedName>
    <definedName name="_PRE010533" localSheetId="3">#REF!</definedName>
    <definedName name="_PRE010533" localSheetId="1">#REF!</definedName>
    <definedName name="_PRE010533">#REF!</definedName>
    <definedName name="_PRE010536" localSheetId="3">#REF!</definedName>
    <definedName name="_PRE010536" localSheetId="1">#REF!</definedName>
    <definedName name="_PRE010536">#REF!</definedName>
    <definedName name="_PRE010701" localSheetId="3">#REF!</definedName>
    <definedName name="_PRE010701" localSheetId="1">#REF!</definedName>
    <definedName name="_PRE010701">#REF!</definedName>
    <definedName name="_PRE010703" localSheetId="3">#REF!</definedName>
    <definedName name="_PRE010703" localSheetId="1">#REF!</definedName>
    <definedName name="_PRE010703">#REF!</definedName>
    <definedName name="_PRE010705" localSheetId="3">#REF!</definedName>
    <definedName name="_PRE010705" localSheetId="1">#REF!</definedName>
    <definedName name="_PRE010705">#REF!</definedName>
    <definedName name="_PRE010708" localSheetId="3">#REF!</definedName>
    <definedName name="_PRE010708" localSheetId="1">#REF!</definedName>
    <definedName name="_PRE010708">#REF!</definedName>
    <definedName name="_PRE010710" localSheetId="3">#REF!</definedName>
    <definedName name="_PRE010710" localSheetId="1">#REF!</definedName>
    <definedName name="_PRE010710">#REF!</definedName>
    <definedName name="_PRE010712" localSheetId="3">#REF!</definedName>
    <definedName name="_PRE010712" localSheetId="1">#REF!</definedName>
    <definedName name="_PRE010712">#REF!</definedName>
    <definedName name="_PRE010717" localSheetId="3">#REF!</definedName>
    <definedName name="_PRE010717" localSheetId="1">#REF!</definedName>
    <definedName name="_PRE010717">#REF!</definedName>
    <definedName name="_PRE010718" localSheetId="3">#REF!</definedName>
    <definedName name="_PRE010718" localSheetId="1">#REF!</definedName>
    <definedName name="_PRE010718">#REF!</definedName>
    <definedName name="_PRE020201" localSheetId="3">#REF!</definedName>
    <definedName name="_PRE020201" localSheetId="1">#REF!</definedName>
    <definedName name="_PRE020201">#REF!</definedName>
    <definedName name="_PRE020205" localSheetId="3">#REF!</definedName>
    <definedName name="_PRE020205" localSheetId="1">#REF!</definedName>
    <definedName name="_PRE020205">#REF!</definedName>
    <definedName name="_PRE020211" localSheetId="3">#REF!</definedName>
    <definedName name="_PRE020211" localSheetId="1">#REF!</definedName>
    <definedName name="_PRE020211">#REF!</definedName>
    <definedName name="_PRE020217" localSheetId="3">#REF!</definedName>
    <definedName name="_PRE020217" localSheetId="1">#REF!</definedName>
    <definedName name="_PRE020217">#REF!</definedName>
    <definedName name="_PRE030102" localSheetId="3">#REF!</definedName>
    <definedName name="_PRE030102" localSheetId="1">#REF!</definedName>
    <definedName name="_PRE030102">#REF!</definedName>
    <definedName name="_PRE030201" localSheetId="3">#REF!</definedName>
    <definedName name="_PRE030201" localSheetId="1">#REF!</definedName>
    <definedName name="_PRE030201">#REF!</definedName>
    <definedName name="_PRE030303" localSheetId="3">#REF!</definedName>
    <definedName name="_PRE030303" localSheetId="1">#REF!</definedName>
    <definedName name="_PRE030303">#REF!</definedName>
    <definedName name="_PRE030317" localSheetId="3">#REF!</definedName>
    <definedName name="_PRE030317" localSheetId="1">#REF!</definedName>
    <definedName name="_PRE030317">#REF!</definedName>
    <definedName name="_PRE040101" localSheetId="3">#REF!</definedName>
    <definedName name="_PRE040101" localSheetId="1">#REF!</definedName>
    <definedName name="_PRE040101">#REF!</definedName>
    <definedName name="_PRE040202" localSheetId="3">#REF!</definedName>
    <definedName name="_PRE040202" localSheetId="1">#REF!</definedName>
    <definedName name="_PRE040202">#REF!</definedName>
    <definedName name="_PRE050103" localSheetId="3">#REF!</definedName>
    <definedName name="_PRE050103" localSheetId="1">#REF!</definedName>
    <definedName name="_PRE050103">#REF!</definedName>
    <definedName name="_PRE050207" localSheetId="3">#REF!</definedName>
    <definedName name="_PRE050207" localSheetId="1">#REF!</definedName>
    <definedName name="_PRE050207">#REF!</definedName>
    <definedName name="_PRE060101" localSheetId="3">#REF!</definedName>
    <definedName name="_PRE060101" localSheetId="1">#REF!</definedName>
    <definedName name="_PRE060101">#REF!</definedName>
    <definedName name="_PRE080101" localSheetId="3">#REF!</definedName>
    <definedName name="_PRE080101" localSheetId="1">#REF!</definedName>
    <definedName name="_PRE080101">#REF!</definedName>
    <definedName name="_PRE080310" localSheetId="3">#REF!</definedName>
    <definedName name="_PRE080310" localSheetId="1">#REF!</definedName>
    <definedName name="_PRE080310">#REF!</definedName>
    <definedName name="_PRE090101" localSheetId="3">#REF!</definedName>
    <definedName name="_PRE090101" localSheetId="1">#REF!</definedName>
    <definedName name="_PRE090101">#REF!</definedName>
    <definedName name="_PRE100302" localSheetId="3">#REF!</definedName>
    <definedName name="_PRE100302" localSheetId="1">#REF!</definedName>
    <definedName name="_PRE100302">#REF!</definedName>
    <definedName name="_PRE110101" localSheetId="3">#REF!</definedName>
    <definedName name="_PRE110101" localSheetId="1">#REF!</definedName>
    <definedName name="_PRE110101">#REF!</definedName>
    <definedName name="_PRE110104" localSheetId="3">#REF!</definedName>
    <definedName name="_PRE110104" localSheetId="1">#REF!</definedName>
    <definedName name="_PRE110104">#REF!</definedName>
    <definedName name="_PRE110107" localSheetId="3">#REF!</definedName>
    <definedName name="_PRE110107" localSheetId="1">#REF!</definedName>
    <definedName name="_PRE110107">#REF!</definedName>
    <definedName name="_PRE120101" localSheetId="3">#REF!</definedName>
    <definedName name="_PRE120101" localSheetId="1">#REF!</definedName>
    <definedName name="_PRE120101">#REF!</definedName>
    <definedName name="_PRE120105" localSheetId="3">#REF!</definedName>
    <definedName name="_PRE120105" localSheetId="1">#REF!</definedName>
    <definedName name="_PRE120105">#REF!</definedName>
    <definedName name="_PRE120106" localSheetId="3">#REF!</definedName>
    <definedName name="_PRE120106" localSheetId="1">#REF!</definedName>
    <definedName name="_PRE120106">#REF!</definedName>
    <definedName name="_PRE120107" localSheetId="3">#REF!</definedName>
    <definedName name="_PRE120107" localSheetId="1">#REF!</definedName>
    <definedName name="_PRE120107">#REF!</definedName>
    <definedName name="_PRE120110" localSheetId="3">#REF!</definedName>
    <definedName name="_PRE120110" localSheetId="1">#REF!</definedName>
    <definedName name="_PRE120110">#REF!</definedName>
    <definedName name="_PRE120150" localSheetId="3">#REF!</definedName>
    <definedName name="_PRE120150" localSheetId="1">#REF!</definedName>
    <definedName name="_PRE120150">#REF!</definedName>
    <definedName name="_PRE130101" localSheetId="3">#REF!</definedName>
    <definedName name="_PRE130101" localSheetId="1">#REF!</definedName>
    <definedName name="_PRE130101">#REF!</definedName>
    <definedName name="_PRE130103" localSheetId="3">#REF!</definedName>
    <definedName name="_PRE130103" localSheetId="1">#REF!</definedName>
    <definedName name="_PRE130103">#REF!</definedName>
    <definedName name="_PRE130304" localSheetId="3">#REF!</definedName>
    <definedName name="_PRE130304" localSheetId="1">#REF!</definedName>
    <definedName name="_PRE130304">#REF!</definedName>
    <definedName name="_PRE130401" localSheetId="3">#REF!</definedName>
    <definedName name="_PRE130401" localSheetId="1">#REF!</definedName>
    <definedName name="_PRE130401">#REF!</definedName>
    <definedName name="_PRE140102" localSheetId="3">#REF!</definedName>
    <definedName name="_PRE140102" localSheetId="1">#REF!</definedName>
    <definedName name="_PRE140102">#REF!</definedName>
    <definedName name="_PRE140109" localSheetId="3">#REF!</definedName>
    <definedName name="_PRE140109" localSheetId="1">#REF!</definedName>
    <definedName name="_PRE140109">#REF!</definedName>
    <definedName name="_PRE140113" localSheetId="3">#REF!</definedName>
    <definedName name="_PRE140113" localSheetId="1">#REF!</definedName>
    <definedName name="_PRE140113">#REF!</definedName>
    <definedName name="_PRE140122" localSheetId="3">#REF!</definedName>
    <definedName name="_PRE140122" localSheetId="1">#REF!</definedName>
    <definedName name="_PRE140122">#REF!</definedName>
    <definedName name="_PRE140126" localSheetId="3">#REF!</definedName>
    <definedName name="_PRE140126" localSheetId="1">#REF!</definedName>
    <definedName name="_PRE140126">#REF!</definedName>
    <definedName name="_PRE140129" localSheetId="3">#REF!</definedName>
    <definedName name="_PRE140129" localSheetId="1">#REF!</definedName>
    <definedName name="_PRE140129">#REF!</definedName>
    <definedName name="_PRE140135" localSheetId="3">#REF!</definedName>
    <definedName name="_PRE140135" localSheetId="1">#REF!</definedName>
    <definedName name="_PRE140135">#REF!</definedName>
    <definedName name="_PRE140143" localSheetId="3">#REF!</definedName>
    <definedName name="_PRE140143" localSheetId="1">#REF!</definedName>
    <definedName name="_PRE140143">#REF!</definedName>
    <definedName name="_PRE140145" localSheetId="3">#REF!</definedName>
    <definedName name="_PRE140145" localSheetId="1">#REF!</definedName>
    <definedName name="_PRE140145">#REF!</definedName>
    <definedName name="_PRE150130" localSheetId="3">#REF!</definedName>
    <definedName name="_PRE150130" localSheetId="1">#REF!</definedName>
    <definedName name="_PRE150130">#REF!</definedName>
    <definedName name="_PRE170101" localSheetId="3">#REF!</definedName>
    <definedName name="_PRE170101" localSheetId="1">#REF!</definedName>
    <definedName name="_PRE170101">#REF!</definedName>
    <definedName name="_PRE170102" localSheetId="3">#REF!</definedName>
    <definedName name="_PRE170102" localSheetId="1">#REF!</definedName>
    <definedName name="_PRE170102">#REF!</definedName>
    <definedName name="_PRE170103" localSheetId="3">#REF!</definedName>
    <definedName name="_PRE170103" localSheetId="1">#REF!</definedName>
    <definedName name="_PRE170103">#REF!</definedName>
    <definedName name="_QUA010201" localSheetId="3">#REF!</definedName>
    <definedName name="_QUA010201" localSheetId="1">#REF!</definedName>
    <definedName name="_QUA010201">#REF!</definedName>
    <definedName name="_QUA010202" localSheetId="3">#REF!</definedName>
    <definedName name="_QUA010202" localSheetId="1">#REF!</definedName>
    <definedName name="_QUA010202">#REF!</definedName>
    <definedName name="_QUA010205" localSheetId="3">#REF!</definedName>
    <definedName name="_QUA010205" localSheetId="1">#REF!</definedName>
    <definedName name="_QUA010205">#REF!</definedName>
    <definedName name="_QUA010206" localSheetId="3">#REF!</definedName>
    <definedName name="_QUA010206" localSheetId="1">#REF!</definedName>
    <definedName name="_QUA010206">#REF!</definedName>
    <definedName name="_QUA010210" localSheetId="3">#REF!</definedName>
    <definedName name="_QUA010210" localSheetId="1">#REF!</definedName>
    <definedName name="_QUA010210">#REF!</definedName>
    <definedName name="_QUA010301" localSheetId="3">#REF!</definedName>
    <definedName name="_QUA010301" localSheetId="1">#REF!</definedName>
    <definedName name="_QUA010301">#REF!</definedName>
    <definedName name="_QUA010401" localSheetId="3">#REF!</definedName>
    <definedName name="_QUA010401" localSheetId="1">#REF!</definedName>
    <definedName name="_QUA010401">#REF!</definedName>
    <definedName name="_QUA010402" localSheetId="3">#REF!</definedName>
    <definedName name="_QUA010402" localSheetId="1">#REF!</definedName>
    <definedName name="_QUA010402">#REF!</definedName>
    <definedName name="_QUA010407" localSheetId="3">#REF!</definedName>
    <definedName name="_QUA010407" localSheetId="1">#REF!</definedName>
    <definedName name="_QUA010407">#REF!</definedName>
    <definedName name="_QUA010413" localSheetId="3">#REF!</definedName>
    <definedName name="_QUA010413" localSheetId="1">#REF!</definedName>
    <definedName name="_QUA010413">#REF!</definedName>
    <definedName name="_QUA010501" localSheetId="3">#REF!</definedName>
    <definedName name="_QUA010501" localSheetId="1">#REF!</definedName>
    <definedName name="_QUA010501">#REF!</definedName>
    <definedName name="_QUA010503" localSheetId="3">#REF!</definedName>
    <definedName name="_QUA010503" localSheetId="1">#REF!</definedName>
    <definedName name="_QUA010503">#REF!</definedName>
    <definedName name="_QUA010505" localSheetId="3">#REF!</definedName>
    <definedName name="_QUA010505" localSheetId="1">#REF!</definedName>
    <definedName name="_QUA010505">#REF!</definedName>
    <definedName name="_QUA010509" localSheetId="3">#REF!</definedName>
    <definedName name="_QUA010509" localSheetId="1">#REF!</definedName>
    <definedName name="_QUA010509">#REF!</definedName>
    <definedName name="_QUA010512" localSheetId="3">#REF!</definedName>
    <definedName name="_QUA010512" localSheetId="1">#REF!</definedName>
    <definedName name="_QUA010512">#REF!</definedName>
    <definedName name="_QUA010518" localSheetId="3">#REF!</definedName>
    <definedName name="_QUA010518" localSheetId="1">#REF!</definedName>
    <definedName name="_QUA010518">#REF!</definedName>
    <definedName name="_QUA010519" localSheetId="3">#REF!</definedName>
    <definedName name="_QUA010519" localSheetId="1">#REF!</definedName>
    <definedName name="_QUA010519">#REF!</definedName>
    <definedName name="_QUA010521" localSheetId="3">#REF!</definedName>
    <definedName name="_QUA010521" localSheetId="1">#REF!</definedName>
    <definedName name="_QUA010521">#REF!</definedName>
    <definedName name="_QUA010523" localSheetId="3">#REF!</definedName>
    <definedName name="_QUA010523" localSheetId="1">#REF!</definedName>
    <definedName name="_QUA010523">#REF!</definedName>
    <definedName name="_QUA010532" localSheetId="3">#REF!</definedName>
    <definedName name="_QUA010532" localSheetId="1">#REF!</definedName>
    <definedName name="_QUA010532">#REF!</definedName>
    <definedName name="_QUA010533" localSheetId="3">#REF!</definedName>
    <definedName name="_QUA010533" localSheetId="1">#REF!</definedName>
    <definedName name="_QUA010533">#REF!</definedName>
    <definedName name="_QUA010536" localSheetId="3">#REF!</definedName>
    <definedName name="_QUA010536" localSheetId="1">#REF!</definedName>
    <definedName name="_QUA010536">#REF!</definedName>
    <definedName name="_QUA010701" localSheetId="3">#REF!</definedName>
    <definedName name="_QUA010701" localSheetId="1">#REF!</definedName>
    <definedName name="_QUA010701">#REF!</definedName>
    <definedName name="_QUA010703" localSheetId="3">#REF!</definedName>
    <definedName name="_QUA010703" localSheetId="1">#REF!</definedName>
    <definedName name="_QUA010703">#REF!</definedName>
    <definedName name="_QUA010705" localSheetId="3">#REF!</definedName>
    <definedName name="_QUA010705" localSheetId="1">#REF!</definedName>
    <definedName name="_QUA010705">#REF!</definedName>
    <definedName name="_QUA010708" localSheetId="3">#REF!</definedName>
    <definedName name="_QUA010708" localSheetId="1">#REF!</definedName>
    <definedName name="_QUA010708">#REF!</definedName>
    <definedName name="_QUA010710" localSheetId="3">#REF!</definedName>
    <definedName name="_QUA010710" localSheetId="1">#REF!</definedName>
    <definedName name="_QUA010710">#REF!</definedName>
    <definedName name="_QUA010712" localSheetId="3">#REF!</definedName>
    <definedName name="_QUA010712" localSheetId="1">#REF!</definedName>
    <definedName name="_QUA010712">#REF!</definedName>
    <definedName name="_QUA010717" localSheetId="3">#REF!</definedName>
    <definedName name="_QUA010717" localSheetId="1">#REF!</definedName>
    <definedName name="_QUA010717">#REF!</definedName>
    <definedName name="_QUA010718" localSheetId="3">#REF!</definedName>
    <definedName name="_QUA010718" localSheetId="1">#REF!</definedName>
    <definedName name="_QUA010718">#REF!</definedName>
    <definedName name="_QUA020201" localSheetId="3">#REF!</definedName>
    <definedName name="_QUA020201" localSheetId="1">#REF!</definedName>
    <definedName name="_QUA020201">#REF!</definedName>
    <definedName name="_QUA020205" localSheetId="3">#REF!</definedName>
    <definedName name="_QUA020205" localSheetId="1">#REF!</definedName>
    <definedName name="_QUA020205">#REF!</definedName>
    <definedName name="_QUA020211" localSheetId="3">#REF!</definedName>
    <definedName name="_QUA020211" localSheetId="1">#REF!</definedName>
    <definedName name="_QUA020211">#REF!</definedName>
    <definedName name="_QUA020217" localSheetId="3">#REF!</definedName>
    <definedName name="_QUA020217" localSheetId="1">#REF!</definedName>
    <definedName name="_QUA020217">#REF!</definedName>
    <definedName name="_QUA030102" localSheetId="3">#REF!</definedName>
    <definedName name="_QUA030102" localSheetId="1">#REF!</definedName>
    <definedName name="_QUA030102">#REF!</definedName>
    <definedName name="_QUA030201" localSheetId="3">#REF!</definedName>
    <definedName name="_QUA030201" localSheetId="1">#REF!</definedName>
    <definedName name="_QUA030201">#REF!</definedName>
    <definedName name="_QUA030303" localSheetId="3">#REF!</definedName>
    <definedName name="_QUA030303" localSheetId="1">#REF!</definedName>
    <definedName name="_QUA030303">#REF!</definedName>
    <definedName name="_QUA030317" localSheetId="3">#REF!</definedName>
    <definedName name="_QUA030317" localSheetId="1">#REF!</definedName>
    <definedName name="_QUA030317">#REF!</definedName>
    <definedName name="_QUA040101" localSheetId="3">#REF!</definedName>
    <definedName name="_QUA040101" localSheetId="1">#REF!</definedName>
    <definedName name="_QUA040101">#REF!</definedName>
    <definedName name="_QUA040202" localSheetId="3">#REF!</definedName>
    <definedName name="_QUA040202" localSheetId="1">#REF!</definedName>
    <definedName name="_QUA040202">#REF!</definedName>
    <definedName name="_QUA050103" localSheetId="3">#REF!</definedName>
    <definedName name="_QUA050103" localSheetId="1">#REF!</definedName>
    <definedName name="_QUA050103">#REF!</definedName>
    <definedName name="_QUA050207" localSheetId="3">#REF!</definedName>
    <definedName name="_QUA050207" localSheetId="1">#REF!</definedName>
    <definedName name="_QUA050207">#REF!</definedName>
    <definedName name="_QUA060101" localSheetId="3">#REF!</definedName>
    <definedName name="_QUA060101" localSheetId="1">#REF!</definedName>
    <definedName name="_QUA060101">#REF!</definedName>
    <definedName name="_QUA080101" localSheetId="3">#REF!</definedName>
    <definedName name="_QUA080101" localSheetId="1">#REF!</definedName>
    <definedName name="_QUA080101">#REF!</definedName>
    <definedName name="_QUA080310" localSheetId="3">#REF!</definedName>
    <definedName name="_QUA080310" localSheetId="1">#REF!</definedName>
    <definedName name="_QUA080310">#REF!</definedName>
    <definedName name="_QUA090101" localSheetId="3">#REF!</definedName>
    <definedName name="_QUA090101" localSheetId="1">#REF!</definedName>
    <definedName name="_QUA090101">#REF!</definedName>
    <definedName name="_QUA100302" localSheetId="3">#REF!</definedName>
    <definedName name="_QUA100302" localSheetId="1">#REF!</definedName>
    <definedName name="_QUA100302">#REF!</definedName>
    <definedName name="_QUA110101" localSheetId="3">#REF!</definedName>
    <definedName name="_QUA110101" localSheetId="1">#REF!</definedName>
    <definedName name="_QUA110101">#REF!</definedName>
    <definedName name="_QUA110104" localSheetId="3">#REF!</definedName>
    <definedName name="_QUA110104" localSheetId="1">#REF!</definedName>
    <definedName name="_QUA110104">#REF!</definedName>
    <definedName name="_QUA110107" localSheetId="3">#REF!</definedName>
    <definedName name="_QUA110107" localSheetId="1">#REF!</definedName>
    <definedName name="_QUA110107">#REF!</definedName>
    <definedName name="_QUA120101" localSheetId="3">#REF!</definedName>
    <definedName name="_QUA120101" localSheetId="1">#REF!</definedName>
    <definedName name="_QUA120101">#REF!</definedName>
    <definedName name="_QUA120105" localSheetId="3">#REF!</definedName>
    <definedName name="_QUA120105" localSheetId="1">#REF!</definedName>
    <definedName name="_QUA120105">#REF!</definedName>
    <definedName name="_QUA120106" localSheetId="3">#REF!</definedName>
    <definedName name="_QUA120106" localSheetId="1">#REF!</definedName>
    <definedName name="_QUA120106">#REF!</definedName>
    <definedName name="_QUA120107" localSheetId="3">#REF!</definedName>
    <definedName name="_QUA120107" localSheetId="1">#REF!</definedName>
    <definedName name="_QUA120107">#REF!</definedName>
    <definedName name="_QUA120110" localSheetId="3">#REF!</definedName>
    <definedName name="_QUA120110" localSheetId="1">#REF!</definedName>
    <definedName name="_QUA120110">#REF!</definedName>
    <definedName name="_QUA120150" localSheetId="3">#REF!</definedName>
    <definedName name="_QUA120150" localSheetId="1">#REF!</definedName>
    <definedName name="_QUA120150">#REF!</definedName>
    <definedName name="_QUA130101" localSheetId="3">#REF!</definedName>
    <definedName name="_QUA130101" localSheetId="1">#REF!</definedName>
    <definedName name="_QUA130101">#REF!</definedName>
    <definedName name="_QUA130103" localSheetId="3">#REF!</definedName>
    <definedName name="_QUA130103" localSheetId="1">#REF!</definedName>
    <definedName name="_QUA130103">#REF!</definedName>
    <definedName name="_QUA130304" localSheetId="3">#REF!</definedName>
    <definedName name="_QUA130304" localSheetId="1">#REF!</definedName>
    <definedName name="_QUA130304">#REF!</definedName>
    <definedName name="_QUA130401" localSheetId="3">#REF!</definedName>
    <definedName name="_QUA130401" localSheetId="1">#REF!</definedName>
    <definedName name="_QUA130401">#REF!</definedName>
    <definedName name="_QUA140102" localSheetId="3">#REF!</definedName>
    <definedName name="_QUA140102" localSheetId="1">#REF!</definedName>
    <definedName name="_QUA140102">#REF!</definedName>
    <definedName name="_QUA140109" localSheetId="3">#REF!</definedName>
    <definedName name="_QUA140109" localSheetId="1">#REF!</definedName>
    <definedName name="_QUA140109">#REF!</definedName>
    <definedName name="_QUA140113" localSheetId="3">#REF!</definedName>
    <definedName name="_QUA140113" localSheetId="1">#REF!</definedName>
    <definedName name="_QUA140113">#REF!</definedName>
    <definedName name="_QUA140122" localSheetId="3">#REF!</definedName>
    <definedName name="_QUA140122" localSheetId="1">#REF!</definedName>
    <definedName name="_QUA140122">#REF!</definedName>
    <definedName name="_QUA140126" localSheetId="3">#REF!</definedName>
    <definedName name="_QUA140126" localSheetId="1">#REF!</definedName>
    <definedName name="_QUA140126">#REF!</definedName>
    <definedName name="_QUA140129" localSheetId="3">#REF!</definedName>
    <definedName name="_QUA140129" localSheetId="1">#REF!</definedName>
    <definedName name="_QUA140129">#REF!</definedName>
    <definedName name="_QUA140135" localSheetId="3">#REF!</definedName>
    <definedName name="_QUA140135" localSheetId="1">#REF!</definedName>
    <definedName name="_QUA140135">#REF!</definedName>
    <definedName name="_QUA140143" localSheetId="3">#REF!</definedName>
    <definedName name="_QUA140143" localSheetId="1">#REF!</definedName>
    <definedName name="_QUA140143">#REF!</definedName>
    <definedName name="_QUA140145" localSheetId="3">#REF!</definedName>
    <definedName name="_QUA140145" localSheetId="1">#REF!</definedName>
    <definedName name="_QUA140145">#REF!</definedName>
    <definedName name="_QUA150130" localSheetId="3">#REF!</definedName>
    <definedName name="_QUA150130" localSheetId="1">#REF!</definedName>
    <definedName name="_QUA150130">#REF!</definedName>
    <definedName name="_QUA170101" localSheetId="3">#REF!</definedName>
    <definedName name="_QUA170101" localSheetId="1">#REF!</definedName>
    <definedName name="_QUA170101">#REF!</definedName>
    <definedName name="_QUA170102" localSheetId="3">#REF!</definedName>
    <definedName name="_QUA170102" localSheetId="1">#REF!</definedName>
    <definedName name="_QUA170102">#REF!</definedName>
    <definedName name="_QUA170103" localSheetId="3">#REF!</definedName>
    <definedName name="_QUA170103" localSheetId="1">#REF!</definedName>
    <definedName name="_QUA170103">#REF!</definedName>
    <definedName name="_R" localSheetId="3">#REF!</definedName>
    <definedName name="_R" localSheetId="1">#REF!</definedName>
    <definedName name="_R">#REF!</definedName>
    <definedName name="_R_1" localSheetId="3">[1]Reforma!#REF!</definedName>
    <definedName name="_R_1" localSheetId="1">[1]Reforma!#REF!</definedName>
    <definedName name="_R_1">[1]Reforma!#REF!</definedName>
    <definedName name="_REA1.N10_" localSheetId="3">[1]Reforma!#REF!</definedName>
    <definedName name="_REA1.N10_" localSheetId="1">[1]Reforma!#REF!</definedName>
    <definedName name="_REA1.N10_">[1]Reforma!#REF!</definedName>
    <definedName name="_REC11100" localSheetId="3">#REF!</definedName>
    <definedName name="_REC11100" localSheetId="1">#REF!</definedName>
    <definedName name="_REC11100">#REF!</definedName>
    <definedName name="_REC11110" localSheetId="3">#REF!</definedName>
    <definedName name="_REC11110" localSheetId="1">#REF!</definedName>
    <definedName name="_REC11110">#REF!</definedName>
    <definedName name="_REC11115" localSheetId="3">#REF!</definedName>
    <definedName name="_REC11115" localSheetId="1">#REF!</definedName>
    <definedName name="_REC11115">#REF!</definedName>
    <definedName name="_REC11125" localSheetId="3">#REF!</definedName>
    <definedName name="_REC11125" localSheetId="1">#REF!</definedName>
    <definedName name="_REC11125">#REF!</definedName>
    <definedName name="_REC11130" localSheetId="3">#REF!</definedName>
    <definedName name="_REC11130" localSheetId="1">#REF!</definedName>
    <definedName name="_REC11130">#REF!</definedName>
    <definedName name="_REC11135" localSheetId="3">#REF!</definedName>
    <definedName name="_REC11135" localSheetId="1">#REF!</definedName>
    <definedName name="_REC11135">#REF!</definedName>
    <definedName name="_REC11145" localSheetId="3">#REF!</definedName>
    <definedName name="_REC11145" localSheetId="1">#REF!</definedName>
    <definedName name="_REC11145">#REF!</definedName>
    <definedName name="_REC11150" localSheetId="3">#REF!</definedName>
    <definedName name="_REC11150" localSheetId="1">#REF!</definedName>
    <definedName name="_REC11150">#REF!</definedName>
    <definedName name="_REC11165" localSheetId="3">#REF!</definedName>
    <definedName name="_REC11165" localSheetId="1">#REF!</definedName>
    <definedName name="_REC11165">#REF!</definedName>
    <definedName name="_REC11170" localSheetId="3">#REF!</definedName>
    <definedName name="_REC11170" localSheetId="1">#REF!</definedName>
    <definedName name="_REC11170">#REF!</definedName>
    <definedName name="_REC11180" localSheetId="3">#REF!</definedName>
    <definedName name="_REC11180" localSheetId="1">#REF!</definedName>
    <definedName name="_REC11180">#REF!</definedName>
    <definedName name="_REC11185" localSheetId="3">#REF!</definedName>
    <definedName name="_REC11185" localSheetId="1">#REF!</definedName>
    <definedName name="_REC11185">#REF!</definedName>
    <definedName name="_REC11220" localSheetId="3">#REF!</definedName>
    <definedName name="_REC11220" localSheetId="1">#REF!</definedName>
    <definedName name="_REC11220">#REF!</definedName>
    <definedName name="_REC12105" localSheetId="3">#REF!</definedName>
    <definedName name="_REC12105" localSheetId="1">#REF!</definedName>
    <definedName name="_REC12105">#REF!</definedName>
    <definedName name="_REC12555" localSheetId="3">#REF!</definedName>
    <definedName name="_REC12555" localSheetId="1">#REF!</definedName>
    <definedName name="_REC12555">#REF!</definedName>
    <definedName name="_REC12570" localSheetId="3">#REF!</definedName>
    <definedName name="_REC12570" localSheetId="1">#REF!</definedName>
    <definedName name="_REC12570">#REF!</definedName>
    <definedName name="_REC12575" localSheetId="3">#REF!</definedName>
    <definedName name="_REC12575" localSheetId="1">#REF!</definedName>
    <definedName name="_REC12575">#REF!</definedName>
    <definedName name="_REC12580" localSheetId="3">#REF!</definedName>
    <definedName name="_REC12580" localSheetId="1">#REF!</definedName>
    <definedName name="_REC12580">#REF!</definedName>
    <definedName name="_REC12600" localSheetId="3">#REF!</definedName>
    <definedName name="_REC12600" localSheetId="1">#REF!</definedName>
    <definedName name="_REC12600">#REF!</definedName>
    <definedName name="_REC12610" localSheetId="3">#REF!</definedName>
    <definedName name="_REC12610" localSheetId="1">#REF!</definedName>
    <definedName name="_REC12610">#REF!</definedName>
    <definedName name="_REC12630" localSheetId="3">#REF!</definedName>
    <definedName name="_REC12630" localSheetId="1">#REF!</definedName>
    <definedName name="_REC12630">#REF!</definedName>
    <definedName name="_REC12631" localSheetId="3">#REF!</definedName>
    <definedName name="_REC12631" localSheetId="1">#REF!</definedName>
    <definedName name="_REC12631">#REF!</definedName>
    <definedName name="_REC12640" localSheetId="3">#REF!</definedName>
    <definedName name="_REC12640" localSheetId="1">#REF!</definedName>
    <definedName name="_REC12640">#REF!</definedName>
    <definedName name="_REC12645" localSheetId="3">#REF!</definedName>
    <definedName name="_REC12645" localSheetId="1">#REF!</definedName>
    <definedName name="_REC12645">#REF!</definedName>
    <definedName name="_REC12665" localSheetId="3">#REF!</definedName>
    <definedName name="_REC12665" localSheetId="1">#REF!</definedName>
    <definedName name="_REC12665">#REF!</definedName>
    <definedName name="_REC12690" localSheetId="3">#REF!</definedName>
    <definedName name="_REC12690" localSheetId="1">#REF!</definedName>
    <definedName name="_REC12690">#REF!</definedName>
    <definedName name="_REC12700" localSheetId="3">#REF!</definedName>
    <definedName name="_REC12700" localSheetId="1">#REF!</definedName>
    <definedName name="_REC12700">#REF!</definedName>
    <definedName name="_REC12710" localSheetId="3">#REF!</definedName>
    <definedName name="_REC12710" localSheetId="1">#REF!</definedName>
    <definedName name="_REC12710">#REF!</definedName>
    <definedName name="_REC13111" localSheetId="3">#REF!</definedName>
    <definedName name="_REC13111" localSheetId="1">#REF!</definedName>
    <definedName name="_REC13111">#REF!</definedName>
    <definedName name="_REC13112" localSheetId="3">#REF!</definedName>
    <definedName name="_REC13112" localSheetId="1">#REF!</definedName>
    <definedName name="_REC13112">#REF!</definedName>
    <definedName name="_REC13121" localSheetId="3">#REF!</definedName>
    <definedName name="_REC13121" localSheetId="1">#REF!</definedName>
    <definedName name="_REC13121">#REF!</definedName>
    <definedName name="_REC13720" localSheetId="3">#REF!</definedName>
    <definedName name="_REC13720" localSheetId="1">#REF!</definedName>
    <definedName name="_REC13720">#REF!</definedName>
    <definedName name="_REC14100" localSheetId="3">#REF!</definedName>
    <definedName name="_REC14100" localSheetId="1">#REF!</definedName>
    <definedName name="_REC14100">#REF!</definedName>
    <definedName name="_REC14161" localSheetId="3">#REF!</definedName>
    <definedName name="_REC14161" localSheetId="1">#REF!</definedName>
    <definedName name="_REC14161">#REF!</definedName>
    <definedName name="_REC14195" localSheetId="3">#REF!</definedName>
    <definedName name="_REC14195" localSheetId="1">#REF!</definedName>
    <definedName name="_REC14195">#REF!</definedName>
    <definedName name="_REC14205" localSheetId="3">#REF!</definedName>
    <definedName name="_REC14205" localSheetId="1">#REF!</definedName>
    <definedName name="_REC14205">#REF!</definedName>
    <definedName name="_REC14260" localSheetId="3">#REF!</definedName>
    <definedName name="_REC14260" localSheetId="1">#REF!</definedName>
    <definedName name="_REC14260">#REF!</definedName>
    <definedName name="_REC14500" localSheetId="3">#REF!</definedName>
    <definedName name="_REC14500" localSheetId="1">#REF!</definedName>
    <definedName name="_REC14500">#REF!</definedName>
    <definedName name="_REC14515" localSheetId="3">#REF!</definedName>
    <definedName name="_REC14515" localSheetId="1">#REF!</definedName>
    <definedName name="_REC14515">#REF!</definedName>
    <definedName name="_REC14555" localSheetId="3">#REF!</definedName>
    <definedName name="_REC14555" localSheetId="1">#REF!</definedName>
    <definedName name="_REC14555">#REF!</definedName>
    <definedName name="_REC14565" localSheetId="3">#REF!</definedName>
    <definedName name="_REC14565" localSheetId="1">#REF!</definedName>
    <definedName name="_REC14565">#REF!</definedName>
    <definedName name="_REC15135" localSheetId="3">#REF!</definedName>
    <definedName name="_REC15135" localSheetId="1">#REF!</definedName>
    <definedName name="_REC15135">#REF!</definedName>
    <definedName name="_REC15140" localSheetId="3">#REF!</definedName>
    <definedName name="_REC15140" localSheetId="1">#REF!</definedName>
    <definedName name="_REC15140">#REF!</definedName>
    <definedName name="_REC15195" localSheetId="3">#REF!</definedName>
    <definedName name="_REC15195" localSheetId="1">#REF!</definedName>
    <definedName name="_REC15195">#REF!</definedName>
    <definedName name="_REC15225" localSheetId="3">#REF!</definedName>
    <definedName name="_REC15225" localSheetId="1">#REF!</definedName>
    <definedName name="_REC15225">#REF!</definedName>
    <definedName name="_REC15230" localSheetId="3">#REF!</definedName>
    <definedName name="_REC15230" localSheetId="1">#REF!</definedName>
    <definedName name="_REC15230">#REF!</definedName>
    <definedName name="_REC15515" localSheetId="3">#REF!</definedName>
    <definedName name="_REC15515" localSheetId="1">#REF!</definedName>
    <definedName name="_REC15515">#REF!</definedName>
    <definedName name="_REC15560" localSheetId="3">#REF!</definedName>
    <definedName name="_REC15560" localSheetId="1">#REF!</definedName>
    <definedName name="_REC15560">#REF!</definedName>
    <definedName name="_REC15565" localSheetId="3">#REF!</definedName>
    <definedName name="_REC15565" localSheetId="1">#REF!</definedName>
    <definedName name="_REC15565">#REF!</definedName>
    <definedName name="_REC15570" localSheetId="3">#REF!</definedName>
    <definedName name="_REC15570" localSheetId="1">#REF!</definedName>
    <definedName name="_REC15570">#REF!</definedName>
    <definedName name="_REC15575" localSheetId="3">#REF!</definedName>
    <definedName name="_REC15575" localSheetId="1">#REF!</definedName>
    <definedName name="_REC15575">#REF!</definedName>
    <definedName name="_REC15583" localSheetId="3">#REF!</definedName>
    <definedName name="_REC15583" localSheetId="1">#REF!</definedName>
    <definedName name="_REC15583">#REF!</definedName>
    <definedName name="_REC15590" localSheetId="3">#REF!</definedName>
    <definedName name="_REC15590" localSheetId="1">#REF!</definedName>
    <definedName name="_REC15590">#REF!</definedName>
    <definedName name="_REC15591" localSheetId="3">#REF!</definedName>
    <definedName name="_REC15591" localSheetId="1">#REF!</definedName>
    <definedName name="_REC15591">#REF!</definedName>
    <definedName name="_REC15610" localSheetId="3">#REF!</definedName>
    <definedName name="_REC15610" localSheetId="1">#REF!</definedName>
    <definedName name="_REC15610">#REF!</definedName>
    <definedName name="_REC15625" localSheetId="3">#REF!</definedName>
    <definedName name="_REC15625" localSheetId="1">#REF!</definedName>
    <definedName name="_REC15625">#REF!</definedName>
    <definedName name="_REC15635" localSheetId="3">#REF!</definedName>
    <definedName name="_REC15635" localSheetId="1">#REF!</definedName>
    <definedName name="_REC15635">#REF!</definedName>
    <definedName name="_REC15655" localSheetId="3">#REF!</definedName>
    <definedName name="_REC15655" localSheetId="1">#REF!</definedName>
    <definedName name="_REC15655">#REF!</definedName>
    <definedName name="_REC15665" localSheetId="3">#REF!</definedName>
    <definedName name="_REC15665" localSheetId="1">#REF!</definedName>
    <definedName name="_REC15665">#REF!</definedName>
    <definedName name="_REC16515" localSheetId="3">#REF!</definedName>
    <definedName name="_REC16515" localSheetId="1">#REF!</definedName>
    <definedName name="_REC16515">#REF!</definedName>
    <definedName name="_REC16535" localSheetId="3">#REF!</definedName>
    <definedName name="_REC16535" localSheetId="1">#REF!</definedName>
    <definedName name="_REC16535">#REF!</definedName>
    <definedName name="_REC17140" localSheetId="3">#REF!</definedName>
    <definedName name="_REC17140" localSheetId="1">#REF!</definedName>
    <definedName name="_REC17140">#REF!</definedName>
    <definedName name="_REC19500" localSheetId="3">#REF!</definedName>
    <definedName name="_REC19500" localSheetId="1">#REF!</definedName>
    <definedName name="_REC19500">#REF!</definedName>
    <definedName name="_REC19501" localSheetId="3">#REF!</definedName>
    <definedName name="_REC19501" localSheetId="1">#REF!</definedName>
    <definedName name="_REC19501">#REF!</definedName>
    <definedName name="_REC19502" localSheetId="3">#REF!</definedName>
    <definedName name="_REC19502" localSheetId="1">#REF!</definedName>
    <definedName name="_REC19502">#REF!</definedName>
    <definedName name="_REC19503" localSheetId="3">#REF!</definedName>
    <definedName name="_REC19503" localSheetId="1">#REF!</definedName>
    <definedName name="_REC19503">#REF!</definedName>
    <definedName name="_REC19504" localSheetId="3">#REF!</definedName>
    <definedName name="_REC19504" localSheetId="1">#REF!</definedName>
    <definedName name="_REC19504">#REF!</definedName>
    <definedName name="_REC19505" localSheetId="3">#REF!</definedName>
    <definedName name="_REC19505" localSheetId="1">#REF!</definedName>
    <definedName name="_REC19505">#REF!</definedName>
    <definedName name="_REC20100" localSheetId="3">#REF!</definedName>
    <definedName name="_REC20100" localSheetId="1">#REF!</definedName>
    <definedName name="_REC20100">#REF!</definedName>
    <definedName name="_REC20105" localSheetId="3">#REF!</definedName>
    <definedName name="_REC20105" localSheetId="1">#REF!</definedName>
    <definedName name="_REC20105">#REF!</definedName>
    <definedName name="_REC20110" localSheetId="3">#REF!</definedName>
    <definedName name="_REC20110" localSheetId="1">#REF!</definedName>
    <definedName name="_REC20110">#REF!</definedName>
    <definedName name="_REC20115" localSheetId="3">#REF!</definedName>
    <definedName name="_REC20115" localSheetId="1">#REF!</definedName>
    <definedName name="_REC20115">#REF!</definedName>
    <definedName name="_REC20130" localSheetId="3">#REF!</definedName>
    <definedName name="_REC20130" localSheetId="1">#REF!</definedName>
    <definedName name="_REC20130">#REF!</definedName>
    <definedName name="_REC20135" localSheetId="3">#REF!</definedName>
    <definedName name="_REC20135" localSheetId="1">#REF!</definedName>
    <definedName name="_REC20135">#REF!</definedName>
    <definedName name="_REC20140" localSheetId="3">#REF!</definedName>
    <definedName name="_REC20140" localSheetId="1">#REF!</definedName>
    <definedName name="_REC20140">#REF!</definedName>
    <definedName name="_REC20145" localSheetId="3">#REF!</definedName>
    <definedName name="_REC20145" localSheetId="1">#REF!</definedName>
    <definedName name="_REC20145">#REF!</definedName>
    <definedName name="_REC20150" localSheetId="3">#REF!</definedName>
    <definedName name="_REC20150" localSheetId="1">#REF!</definedName>
    <definedName name="_REC20150">#REF!</definedName>
    <definedName name="_REC20155" localSheetId="3">#REF!</definedName>
    <definedName name="_REC20155" localSheetId="1">#REF!</definedName>
    <definedName name="_REC20155">#REF!</definedName>
    <definedName name="_REC20175" localSheetId="3">#REF!</definedName>
    <definedName name="_REC20175" localSheetId="1">#REF!</definedName>
    <definedName name="_REC20175">#REF!</definedName>
    <definedName name="_REC20185" localSheetId="3">#REF!</definedName>
    <definedName name="_REC20185" localSheetId="1">#REF!</definedName>
    <definedName name="_REC20185">#REF!</definedName>
    <definedName name="_REC20190" localSheetId="3">#REF!</definedName>
    <definedName name="_REC20190" localSheetId="1">#REF!</definedName>
    <definedName name="_REC20190">#REF!</definedName>
    <definedName name="_REC20195" localSheetId="3">#REF!</definedName>
    <definedName name="_REC20195" localSheetId="1">#REF!</definedName>
    <definedName name="_REC20195">#REF!</definedName>
    <definedName name="_REC20210" localSheetId="3">#REF!</definedName>
    <definedName name="_REC20210" localSheetId="1">#REF!</definedName>
    <definedName name="_REC20210">#REF!</definedName>
    <definedName name="_Regression_Int">1</definedName>
    <definedName name="_RET1">[6]Regula!$J$36</definedName>
    <definedName name="_sob1" localSheetId="3">#REF!</definedName>
    <definedName name="_sob1" localSheetId="1">#REF!</definedName>
    <definedName name="_sob1">#REF!</definedName>
    <definedName name="_SOB2" localSheetId="3">#REF!</definedName>
    <definedName name="_SOB2" localSheetId="1">#REF!</definedName>
    <definedName name="_SOB2">#REF!</definedName>
    <definedName name="_Sort" localSheetId="3" hidden="1">#REF!</definedName>
    <definedName name="_Sort" localSheetId="1" hidden="1">#REF!</definedName>
    <definedName name="_Sort" hidden="1">#REF!</definedName>
    <definedName name="_sub1" localSheetId="3">#REF!</definedName>
    <definedName name="_sub1" localSheetId="1">#REF!</definedName>
    <definedName name="_sub1">#REF!</definedName>
    <definedName name="_sub12" localSheetId="3">#REF!</definedName>
    <definedName name="_sub12" localSheetId="1">#REF!</definedName>
    <definedName name="_sub12">#REF!</definedName>
    <definedName name="_sub2" localSheetId="3">#REF!</definedName>
    <definedName name="_sub2" localSheetId="1">#REF!</definedName>
    <definedName name="_sub2">#REF!</definedName>
    <definedName name="_sub3" localSheetId="3">#REF!</definedName>
    <definedName name="_sub3" localSheetId="1">#REF!</definedName>
    <definedName name="_sub3">#REF!</definedName>
    <definedName name="_sub4" localSheetId="3">#REF!</definedName>
    <definedName name="_sub4" localSheetId="1">#REF!</definedName>
    <definedName name="_sub4">#REF!</definedName>
    <definedName name="_SUB5" localSheetId="3">#REF!</definedName>
    <definedName name="_SUB5" localSheetId="1">#REF!</definedName>
    <definedName name="_SUB5">#REF!</definedName>
    <definedName name="_subb2" localSheetId="3">#REF!</definedName>
    <definedName name="_subb2" localSheetId="1">#REF!</definedName>
    <definedName name="_subb2">#REF!</definedName>
    <definedName name="_subb4" localSheetId="3">#REF!</definedName>
    <definedName name="_subb4" localSheetId="1">#REF!</definedName>
    <definedName name="_subb4">#REF!</definedName>
    <definedName name="_subb9" localSheetId="3">#REF!</definedName>
    <definedName name="_subb9" localSheetId="1">#REF!</definedName>
    <definedName name="_subb9">#REF!</definedName>
    <definedName name="_SUU" localSheetId="3">#REF!</definedName>
    <definedName name="_SUU" localSheetId="1">#REF!</definedName>
    <definedName name="_SUU">#REF!</definedName>
    <definedName name="_SUUU" localSheetId="3">#REF!</definedName>
    <definedName name="_SUUU" localSheetId="1">#REF!</definedName>
    <definedName name="_SUUU">#REF!</definedName>
    <definedName name="_svi2" localSheetId="3">#REF!</definedName>
    <definedName name="_svi2" localSheetId="1">#REF!</definedName>
    <definedName name="_svi2">#REF!</definedName>
    <definedName name="_tot1" localSheetId="3">#REF!</definedName>
    <definedName name="_tot1" localSheetId="1">#REF!</definedName>
    <definedName name="_tot1">#REF!</definedName>
    <definedName name="_tot2" localSheetId="3">#REF!</definedName>
    <definedName name="_tot2" localSheetId="1">#REF!</definedName>
    <definedName name="_tot2">#REF!</definedName>
    <definedName name="_tot3" localSheetId="3">#REF!</definedName>
    <definedName name="_tot3" localSheetId="1">#REF!</definedName>
    <definedName name="_tot3">#REF!</definedName>
    <definedName name="_tot4" localSheetId="3">#REF!</definedName>
    <definedName name="_tot4" localSheetId="1">#REF!</definedName>
    <definedName name="_tot4">#REF!</definedName>
    <definedName name="_tot5" localSheetId="3">#REF!</definedName>
    <definedName name="_tot5" localSheetId="1">#REF!</definedName>
    <definedName name="_tot5">#REF!</definedName>
    <definedName name="_tot6" localSheetId="3">#REF!</definedName>
    <definedName name="_tot6" localSheetId="1">#REF!</definedName>
    <definedName name="_tot6">#REF!</definedName>
    <definedName name="_tot7" localSheetId="3">#REF!</definedName>
    <definedName name="_tot7" localSheetId="1">#REF!</definedName>
    <definedName name="_tot7">#REF!</definedName>
    <definedName name="_tot8" localSheetId="3">#REF!</definedName>
    <definedName name="_tot8" localSheetId="1">#REF!</definedName>
    <definedName name="_tot8">#REF!</definedName>
    <definedName name="_TT102" localSheetId="3">'[7]Relatório-1ª med.'!#REF!</definedName>
    <definedName name="_TT102" localSheetId="1">'[7]Relatório-1ª med.'!#REF!</definedName>
    <definedName name="_TT102">'[7]Relatório-1ª med.'!#REF!</definedName>
    <definedName name="_TT107" localSheetId="3">'[7]Relatório-1ª med.'!#REF!</definedName>
    <definedName name="_TT107" localSheetId="1">'[7]Relatório-1ª med.'!#REF!</definedName>
    <definedName name="_TT107">'[7]Relatório-1ª med.'!#REF!</definedName>
    <definedName name="_TT121" localSheetId="3">'[7]Relatório-1ª med.'!#REF!</definedName>
    <definedName name="_TT121" localSheetId="1">'[7]Relatório-1ª med.'!#REF!</definedName>
    <definedName name="_TT121">'[7]Relatório-1ª med.'!#REF!</definedName>
    <definedName name="_TT123" localSheetId="3">'[7]Relatório-1ª med.'!#REF!</definedName>
    <definedName name="_TT123" localSheetId="1">'[7]Relatório-1ª med.'!#REF!</definedName>
    <definedName name="_TT123">'[7]Relatório-1ª med.'!#REF!</definedName>
    <definedName name="_TT19" localSheetId="3">'[7]Relatório-1ª med.'!#REF!</definedName>
    <definedName name="_TT19" localSheetId="1">'[7]Relatório-1ª med.'!#REF!</definedName>
    <definedName name="_TT19">'[7]Relatório-1ª med.'!#REF!</definedName>
    <definedName name="_TT20" localSheetId="3">'[7]Relatório-1ª med.'!#REF!</definedName>
    <definedName name="_TT20" localSheetId="1">'[7]Relatório-1ª med.'!#REF!</definedName>
    <definedName name="_TT20">'[7]Relatório-1ª med.'!#REF!</definedName>
    <definedName name="_TT21" localSheetId="3">'[7]Relatório-1ª med.'!#REF!</definedName>
    <definedName name="_TT21" localSheetId="1">'[7]Relatório-1ª med.'!#REF!</definedName>
    <definedName name="_TT21">'[7]Relatório-1ª med.'!#REF!</definedName>
    <definedName name="_TT22" localSheetId="3">'[7]Relatório-1ª med.'!#REF!</definedName>
    <definedName name="_TT22" localSheetId="1">'[7]Relatório-1ª med.'!#REF!</definedName>
    <definedName name="_TT22">'[7]Relatório-1ª med.'!#REF!</definedName>
    <definedName name="_TT26" localSheetId="3">'[7]Relatório-1ª med.'!#REF!</definedName>
    <definedName name="_TT26" localSheetId="1">'[7]Relatório-1ª med.'!#REF!</definedName>
    <definedName name="_TT26">'[7]Relatório-1ª med.'!#REF!</definedName>
    <definedName name="_TT27" localSheetId="3">'[7]Relatório-1ª med.'!#REF!</definedName>
    <definedName name="_TT27" localSheetId="1">'[7]Relatório-1ª med.'!#REF!</definedName>
    <definedName name="_TT27">'[7]Relatório-1ª med.'!#REF!</definedName>
    <definedName name="_TT28" localSheetId="3">'[7]Relatório-1ª med.'!#REF!</definedName>
    <definedName name="_TT28" localSheetId="1">'[7]Relatório-1ª med.'!#REF!</definedName>
    <definedName name="_TT28">'[7]Relatório-1ª med.'!#REF!</definedName>
    <definedName name="_TT30" localSheetId="3">'[7]Relatório-1ª med.'!#REF!</definedName>
    <definedName name="_TT30" localSheetId="1">'[7]Relatório-1ª med.'!#REF!</definedName>
    <definedName name="_TT30">'[7]Relatório-1ª med.'!#REF!</definedName>
    <definedName name="_TT31" localSheetId="3">'[7]Relatório-1ª med.'!#REF!</definedName>
    <definedName name="_TT31" localSheetId="1">'[7]Relatório-1ª med.'!#REF!</definedName>
    <definedName name="_TT31">'[7]Relatório-1ª med.'!#REF!</definedName>
    <definedName name="_TT32" localSheetId="3">'[7]Relatório-1ª med.'!#REF!</definedName>
    <definedName name="_TT32" localSheetId="1">'[7]Relatório-1ª med.'!#REF!</definedName>
    <definedName name="_TT32">'[7]Relatório-1ª med.'!#REF!</definedName>
    <definedName name="_TT33" localSheetId="3">'[7]Relatório-1ª med.'!#REF!</definedName>
    <definedName name="_TT33" localSheetId="1">'[7]Relatório-1ª med.'!#REF!</definedName>
    <definedName name="_TT33">'[7]Relatório-1ª med.'!#REF!</definedName>
    <definedName name="_TT34" localSheetId="3">'[7]Relatório-1ª med.'!#REF!</definedName>
    <definedName name="_TT34" localSheetId="1">'[7]Relatório-1ª med.'!#REF!</definedName>
    <definedName name="_TT34">'[7]Relatório-1ª med.'!#REF!</definedName>
    <definedName name="_TT36" localSheetId="3">'[7]Relatório-1ª med.'!#REF!</definedName>
    <definedName name="_TT36" localSheetId="1">'[7]Relatório-1ª med.'!#REF!</definedName>
    <definedName name="_TT36">'[7]Relatório-1ª med.'!#REF!</definedName>
    <definedName name="_TT37" localSheetId="3">'[7]Relatório-1ª med.'!#REF!</definedName>
    <definedName name="_TT37" localSheetId="1">'[7]Relatório-1ª med.'!#REF!</definedName>
    <definedName name="_TT37">'[7]Relatório-1ª med.'!#REF!</definedName>
    <definedName name="_TT38" localSheetId="3">'[7]Relatório-1ª med.'!#REF!</definedName>
    <definedName name="_TT38" localSheetId="1">'[7]Relatório-1ª med.'!#REF!</definedName>
    <definedName name="_TT38">'[7]Relatório-1ª med.'!#REF!</definedName>
    <definedName name="_TT39" localSheetId="3">'[7]Relatório-1ª med.'!#REF!</definedName>
    <definedName name="_TT39" localSheetId="1">'[7]Relatório-1ª med.'!#REF!</definedName>
    <definedName name="_TT39">'[7]Relatório-1ª med.'!#REF!</definedName>
    <definedName name="_TT40" localSheetId="3">'[7]Relatório-1ª med.'!#REF!</definedName>
    <definedName name="_TT40" localSheetId="1">'[7]Relatório-1ª med.'!#REF!</definedName>
    <definedName name="_TT40">'[7]Relatório-1ª med.'!#REF!</definedName>
    <definedName name="_TT5" localSheetId="3">'[7]Relatório-1ª med.'!#REF!</definedName>
    <definedName name="_TT5" localSheetId="1">'[7]Relatório-1ª med.'!#REF!</definedName>
    <definedName name="_TT5">'[7]Relatório-1ª med.'!#REF!</definedName>
    <definedName name="_TT52" localSheetId="3">'[7]Relatório-1ª med.'!#REF!</definedName>
    <definedName name="_TT52" localSheetId="1">'[7]Relatório-1ª med.'!#REF!</definedName>
    <definedName name="_TT52">'[7]Relatório-1ª med.'!#REF!</definedName>
    <definedName name="_TT53" localSheetId="3">'[7]Relatório-1ª med.'!#REF!</definedName>
    <definedName name="_TT53" localSheetId="1">'[7]Relatório-1ª med.'!#REF!</definedName>
    <definedName name="_TT53">'[7]Relatório-1ª med.'!#REF!</definedName>
    <definedName name="_TT54" localSheetId="3">'[7]Relatório-1ª med.'!#REF!</definedName>
    <definedName name="_TT54" localSheetId="1">'[7]Relatório-1ª med.'!#REF!</definedName>
    <definedName name="_TT54">'[7]Relatório-1ª med.'!#REF!</definedName>
    <definedName name="_TT55" localSheetId="3">'[7]Relatório-1ª med.'!#REF!</definedName>
    <definedName name="_TT55" localSheetId="1">'[7]Relatório-1ª med.'!#REF!</definedName>
    <definedName name="_TT55">'[7]Relatório-1ª med.'!#REF!</definedName>
    <definedName name="_TT6" localSheetId="3">'[7]Relatório-1ª med.'!#REF!</definedName>
    <definedName name="_TT6" localSheetId="1">'[7]Relatório-1ª med.'!#REF!</definedName>
    <definedName name="_TT6">'[7]Relatório-1ª med.'!#REF!</definedName>
    <definedName name="_TT60" localSheetId="3">'[7]Relatório-1ª med.'!#REF!</definedName>
    <definedName name="_TT60" localSheetId="1">'[7]Relatório-1ª med.'!#REF!</definedName>
    <definedName name="_TT60">'[7]Relatório-1ª med.'!#REF!</definedName>
    <definedName name="_TT61" localSheetId="3">'[7]Relatório-1ª med.'!#REF!</definedName>
    <definedName name="_TT61" localSheetId="1">'[7]Relatório-1ª med.'!#REF!</definedName>
    <definedName name="_TT61">'[7]Relatório-1ª med.'!#REF!</definedName>
    <definedName name="_TT69" localSheetId="3">'[7]Relatório-1ª med.'!#REF!</definedName>
    <definedName name="_TT69" localSheetId="1">'[7]Relatório-1ª med.'!#REF!</definedName>
    <definedName name="_TT69">'[7]Relatório-1ª med.'!#REF!</definedName>
    <definedName name="_TT7" localSheetId="3">'[7]Relatório-1ª med.'!#REF!</definedName>
    <definedName name="_TT7" localSheetId="1">'[7]Relatório-1ª med.'!#REF!</definedName>
    <definedName name="_TT7">'[7]Relatório-1ª med.'!#REF!</definedName>
    <definedName name="_TT70" localSheetId="3">'[7]Relatório-1ª med.'!#REF!</definedName>
    <definedName name="_TT70" localSheetId="1">'[7]Relatório-1ª med.'!#REF!</definedName>
    <definedName name="_TT70">'[7]Relatório-1ª med.'!#REF!</definedName>
    <definedName name="_TT71" localSheetId="3">'[7]Relatório-1ª med.'!#REF!</definedName>
    <definedName name="_TT71" localSheetId="1">'[7]Relatório-1ª med.'!#REF!</definedName>
    <definedName name="_TT71">'[7]Relatório-1ª med.'!#REF!</definedName>
    <definedName name="_TT74" localSheetId="3">'[7]Relatório-1ª med.'!#REF!</definedName>
    <definedName name="_TT74" localSheetId="1">'[7]Relatório-1ª med.'!#REF!</definedName>
    <definedName name="_TT74">'[7]Relatório-1ª med.'!#REF!</definedName>
    <definedName name="_TT75" localSheetId="3">'[7]Relatório-1ª med.'!#REF!</definedName>
    <definedName name="_TT75" localSheetId="1">'[7]Relatório-1ª med.'!#REF!</definedName>
    <definedName name="_TT75">'[7]Relatório-1ª med.'!#REF!</definedName>
    <definedName name="_TT76" localSheetId="3">'[7]Relatório-1ª med.'!#REF!</definedName>
    <definedName name="_TT76" localSheetId="1">'[7]Relatório-1ª med.'!#REF!</definedName>
    <definedName name="_TT76">'[7]Relatório-1ª med.'!#REF!</definedName>
    <definedName name="_TT77" localSheetId="3">'[7]Relatório-1ª med.'!#REF!</definedName>
    <definedName name="_TT77" localSheetId="1">'[7]Relatório-1ª med.'!#REF!</definedName>
    <definedName name="_TT77">'[7]Relatório-1ª med.'!#REF!</definedName>
    <definedName name="_TT78" localSheetId="3">'[7]Relatório-1ª med.'!#REF!</definedName>
    <definedName name="_TT78" localSheetId="1">'[7]Relatório-1ª med.'!#REF!</definedName>
    <definedName name="_TT78">'[7]Relatório-1ª med.'!#REF!</definedName>
    <definedName name="_TT79" localSheetId="3">'[7]Relatório-1ª med.'!#REF!</definedName>
    <definedName name="_TT79" localSheetId="1">'[7]Relatório-1ª med.'!#REF!</definedName>
    <definedName name="_TT79">'[7]Relatório-1ª med.'!#REF!</definedName>
    <definedName name="_TT94" localSheetId="3">'[7]Relatório-1ª med.'!#REF!</definedName>
    <definedName name="_TT94" localSheetId="1">'[7]Relatório-1ª med.'!#REF!</definedName>
    <definedName name="_TT94">'[7]Relatório-1ª med.'!#REF!</definedName>
    <definedName name="_TT95" localSheetId="3">'[7]Relatório-1ª med.'!#REF!</definedName>
    <definedName name="_TT95" localSheetId="1">'[7]Relatório-1ª med.'!#REF!</definedName>
    <definedName name="_TT95">'[7]Relatório-1ª med.'!#REF!</definedName>
    <definedName name="_TT97" localSheetId="3">'[7]Relatório-1ª med.'!#REF!</definedName>
    <definedName name="_TT97" localSheetId="1">'[7]Relatório-1ª med.'!#REF!</definedName>
    <definedName name="_TT97">'[7]Relatório-1ª med.'!#REF!</definedName>
    <definedName name="_UNI11100" localSheetId="3">#REF!</definedName>
    <definedName name="_UNI11100" localSheetId="1">#REF!</definedName>
    <definedName name="_UNI11100">#REF!</definedName>
    <definedName name="_UNI11110" localSheetId="3">#REF!</definedName>
    <definedName name="_UNI11110" localSheetId="1">#REF!</definedName>
    <definedName name="_UNI11110">#REF!</definedName>
    <definedName name="_UNI11115" localSheetId="3">#REF!</definedName>
    <definedName name="_UNI11115" localSheetId="1">#REF!</definedName>
    <definedName name="_UNI11115">#REF!</definedName>
    <definedName name="_UNI11125" localSheetId="3">#REF!</definedName>
    <definedName name="_UNI11125" localSheetId="1">#REF!</definedName>
    <definedName name="_UNI11125">#REF!</definedName>
    <definedName name="_UNI11130" localSheetId="3">#REF!</definedName>
    <definedName name="_UNI11130" localSheetId="1">#REF!</definedName>
    <definedName name="_UNI11130">#REF!</definedName>
    <definedName name="_UNI11135" localSheetId="3">#REF!</definedName>
    <definedName name="_UNI11135" localSheetId="1">#REF!</definedName>
    <definedName name="_UNI11135">#REF!</definedName>
    <definedName name="_UNI11145" localSheetId="3">#REF!</definedName>
    <definedName name="_UNI11145" localSheetId="1">#REF!</definedName>
    <definedName name="_UNI11145">#REF!</definedName>
    <definedName name="_UNI11150" localSheetId="3">#REF!</definedName>
    <definedName name="_UNI11150" localSheetId="1">#REF!</definedName>
    <definedName name="_UNI11150">#REF!</definedName>
    <definedName name="_UNI11165" localSheetId="3">#REF!</definedName>
    <definedName name="_UNI11165" localSheetId="1">#REF!</definedName>
    <definedName name="_UNI11165">#REF!</definedName>
    <definedName name="_UNI11170" localSheetId="3">#REF!</definedName>
    <definedName name="_UNI11170" localSheetId="1">#REF!</definedName>
    <definedName name="_UNI11170">#REF!</definedName>
    <definedName name="_UNI11180" localSheetId="3">#REF!</definedName>
    <definedName name="_UNI11180" localSheetId="1">#REF!</definedName>
    <definedName name="_UNI11180">#REF!</definedName>
    <definedName name="_UNI11185" localSheetId="3">#REF!</definedName>
    <definedName name="_UNI11185" localSheetId="1">#REF!</definedName>
    <definedName name="_UNI11185">#REF!</definedName>
    <definedName name="_UNI11220" localSheetId="3">#REF!</definedName>
    <definedName name="_UNI11220" localSheetId="1">#REF!</definedName>
    <definedName name="_UNI11220">#REF!</definedName>
    <definedName name="_UNI12105" localSheetId="3">#REF!</definedName>
    <definedName name="_UNI12105" localSheetId="1">#REF!</definedName>
    <definedName name="_UNI12105">#REF!</definedName>
    <definedName name="_UNI12555" localSheetId="3">#REF!</definedName>
    <definedName name="_UNI12555" localSheetId="1">#REF!</definedName>
    <definedName name="_UNI12555">#REF!</definedName>
    <definedName name="_UNI12570" localSheetId="3">#REF!</definedName>
    <definedName name="_UNI12570" localSheetId="1">#REF!</definedName>
    <definedName name="_UNI12570">#REF!</definedName>
    <definedName name="_UNI12575" localSheetId="3">#REF!</definedName>
    <definedName name="_UNI12575" localSheetId="1">#REF!</definedName>
    <definedName name="_UNI12575">#REF!</definedName>
    <definedName name="_UNI12580" localSheetId="3">#REF!</definedName>
    <definedName name="_UNI12580" localSheetId="1">#REF!</definedName>
    <definedName name="_UNI12580">#REF!</definedName>
    <definedName name="_UNI12600" localSheetId="3">#REF!</definedName>
    <definedName name="_UNI12600" localSheetId="1">#REF!</definedName>
    <definedName name="_UNI12600">#REF!</definedName>
    <definedName name="_UNI12610" localSheetId="3">#REF!</definedName>
    <definedName name="_UNI12610" localSheetId="1">#REF!</definedName>
    <definedName name="_UNI12610">#REF!</definedName>
    <definedName name="_UNI12630" localSheetId="3">#REF!</definedName>
    <definedName name="_UNI12630" localSheetId="1">#REF!</definedName>
    <definedName name="_UNI12630">#REF!</definedName>
    <definedName name="_UNI12631" localSheetId="3">#REF!</definedName>
    <definedName name="_UNI12631" localSheetId="1">#REF!</definedName>
    <definedName name="_UNI12631">#REF!</definedName>
    <definedName name="_UNI12640" localSheetId="3">#REF!</definedName>
    <definedName name="_UNI12640" localSheetId="1">#REF!</definedName>
    <definedName name="_UNI12640">#REF!</definedName>
    <definedName name="_UNI12645" localSheetId="3">#REF!</definedName>
    <definedName name="_UNI12645" localSheetId="1">#REF!</definedName>
    <definedName name="_UNI12645">#REF!</definedName>
    <definedName name="_UNI12665" localSheetId="3">#REF!</definedName>
    <definedName name="_UNI12665" localSheetId="1">#REF!</definedName>
    <definedName name="_UNI12665">#REF!</definedName>
    <definedName name="_UNI12690" localSheetId="3">#REF!</definedName>
    <definedName name="_UNI12690" localSheetId="1">#REF!</definedName>
    <definedName name="_UNI12690">#REF!</definedName>
    <definedName name="_UNI12700" localSheetId="3">#REF!</definedName>
    <definedName name="_UNI12700" localSheetId="1">#REF!</definedName>
    <definedName name="_UNI12700">#REF!</definedName>
    <definedName name="_UNI12710" localSheetId="3">#REF!</definedName>
    <definedName name="_UNI12710" localSheetId="1">#REF!</definedName>
    <definedName name="_UNI12710">#REF!</definedName>
    <definedName name="_UNI13111" localSheetId="3">#REF!</definedName>
    <definedName name="_UNI13111" localSheetId="1">#REF!</definedName>
    <definedName name="_UNI13111">#REF!</definedName>
    <definedName name="_UNI13112" localSheetId="3">#REF!</definedName>
    <definedName name="_UNI13112" localSheetId="1">#REF!</definedName>
    <definedName name="_UNI13112">#REF!</definedName>
    <definedName name="_UNI13121" localSheetId="3">#REF!</definedName>
    <definedName name="_UNI13121" localSheetId="1">#REF!</definedName>
    <definedName name="_UNI13121">#REF!</definedName>
    <definedName name="_UNI13720" localSheetId="3">#REF!</definedName>
    <definedName name="_UNI13720" localSheetId="1">#REF!</definedName>
    <definedName name="_UNI13720">#REF!</definedName>
    <definedName name="_UNI14100" localSheetId="3">#REF!</definedName>
    <definedName name="_UNI14100" localSheetId="1">#REF!</definedName>
    <definedName name="_UNI14100">#REF!</definedName>
    <definedName name="_UNI14161" localSheetId="3">#REF!</definedName>
    <definedName name="_UNI14161" localSheetId="1">#REF!</definedName>
    <definedName name="_UNI14161">#REF!</definedName>
    <definedName name="_UNI14195" localSheetId="3">#REF!</definedName>
    <definedName name="_UNI14195" localSheetId="1">#REF!</definedName>
    <definedName name="_UNI14195">#REF!</definedName>
    <definedName name="_UNI14205" localSheetId="3">#REF!</definedName>
    <definedName name="_UNI14205" localSheetId="1">#REF!</definedName>
    <definedName name="_UNI14205">#REF!</definedName>
    <definedName name="_UNI14260" localSheetId="3">#REF!</definedName>
    <definedName name="_UNI14260" localSheetId="1">#REF!</definedName>
    <definedName name="_UNI14260">#REF!</definedName>
    <definedName name="_UNI14500" localSheetId="3">#REF!</definedName>
    <definedName name="_UNI14500" localSheetId="1">#REF!</definedName>
    <definedName name="_UNI14500">#REF!</definedName>
    <definedName name="_UNI14515" localSheetId="3">#REF!</definedName>
    <definedName name="_UNI14515" localSheetId="1">#REF!</definedName>
    <definedName name="_UNI14515">#REF!</definedName>
    <definedName name="_UNI14555" localSheetId="3">#REF!</definedName>
    <definedName name="_UNI14555" localSheetId="1">#REF!</definedName>
    <definedName name="_UNI14555">#REF!</definedName>
    <definedName name="_UNI14565" localSheetId="3">#REF!</definedName>
    <definedName name="_UNI14565" localSheetId="1">#REF!</definedName>
    <definedName name="_UNI14565">#REF!</definedName>
    <definedName name="_UNI15135" localSheetId="3">#REF!</definedName>
    <definedName name="_UNI15135" localSheetId="1">#REF!</definedName>
    <definedName name="_UNI15135">#REF!</definedName>
    <definedName name="_UNI15140" localSheetId="3">#REF!</definedName>
    <definedName name="_UNI15140" localSheetId="1">#REF!</definedName>
    <definedName name="_UNI15140">#REF!</definedName>
    <definedName name="_UNI15195" localSheetId="3">#REF!</definedName>
    <definedName name="_UNI15195" localSheetId="1">#REF!</definedName>
    <definedName name="_UNI15195">#REF!</definedName>
    <definedName name="_UNI15225" localSheetId="3">#REF!</definedName>
    <definedName name="_UNI15225" localSheetId="1">#REF!</definedName>
    <definedName name="_UNI15225">#REF!</definedName>
    <definedName name="_UNI15230" localSheetId="3">#REF!</definedName>
    <definedName name="_UNI15230" localSheetId="1">#REF!</definedName>
    <definedName name="_UNI15230">#REF!</definedName>
    <definedName name="_UNI15515" localSheetId="3">#REF!</definedName>
    <definedName name="_UNI15515" localSheetId="1">#REF!</definedName>
    <definedName name="_UNI15515">#REF!</definedName>
    <definedName name="_UNI15560" localSheetId="3">#REF!</definedName>
    <definedName name="_UNI15560" localSheetId="1">#REF!</definedName>
    <definedName name="_UNI15560">#REF!</definedName>
    <definedName name="_UNI15565" localSheetId="3">#REF!</definedName>
    <definedName name="_UNI15565" localSheetId="1">#REF!</definedName>
    <definedName name="_UNI15565">#REF!</definedName>
    <definedName name="_UNI15570" localSheetId="3">#REF!</definedName>
    <definedName name="_UNI15570" localSheetId="1">#REF!</definedName>
    <definedName name="_UNI15570">#REF!</definedName>
    <definedName name="_UNI15575" localSheetId="3">#REF!</definedName>
    <definedName name="_UNI15575" localSheetId="1">#REF!</definedName>
    <definedName name="_UNI15575">#REF!</definedName>
    <definedName name="_UNI15583" localSheetId="3">#REF!</definedName>
    <definedName name="_UNI15583" localSheetId="1">#REF!</definedName>
    <definedName name="_UNI15583">#REF!</definedName>
    <definedName name="_UNI15590" localSheetId="3">#REF!</definedName>
    <definedName name="_UNI15590" localSheetId="1">#REF!</definedName>
    <definedName name="_UNI15590">#REF!</definedName>
    <definedName name="_UNI15591" localSheetId="3">#REF!</definedName>
    <definedName name="_UNI15591" localSheetId="1">#REF!</definedName>
    <definedName name="_UNI15591">#REF!</definedName>
    <definedName name="_UNI15610" localSheetId="3">#REF!</definedName>
    <definedName name="_UNI15610" localSheetId="1">#REF!</definedName>
    <definedName name="_UNI15610">#REF!</definedName>
    <definedName name="_UNI15625" localSheetId="3">#REF!</definedName>
    <definedName name="_UNI15625" localSheetId="1">#REF!</definedName>
    <definedName name="_UNI15625">#REF!</definedName>
    <definedName name="_UNI15635" localSheetId="3">#REF!</definedName>
    <definedName name="_UNI15635" localSheetId="1">#REF!</definedName>
    <definedName name="_UNI15635">#REF!</definedName>
    <definedName name="_UNI15655" localSheetId="3">#REF!</definedName>
    <definedName name="_UNI15655" localSheetId="1">#REF!</definedName>
    <definedName name="_UNI15655">#REF!</definedName>
    <definedName name="_UNI15665" localSheetId="3">#REF!</definedName>
    <definedName name="_UNI15665" localSheetId="1">#REF!</definedName>
    <definedName name="_UNI15665">#REF!</definedName>
    <definedName name="_UNI16515" localSheetId="3">#REF!</definedName>
    <definedName name="_UNI16515" localSheetId="1">#REF!</definedName>
    <definedName name="_UNI16515">#REF!</definedName>
    <definedName name="_UNI16535" localSheetId="3">#REF!</definedName>
    <definedName name="_UNI16535" localSheetId="1">#REF!</definedName>
    <definedName name="_UNI16535">#REF!</definedName>
    <definedName name="_UNI17140" localSheetId="3">#REF!</definedName>
    <definedName name="_UNI17140" localSheetId="1">#REF!</definedName>
    <definedName name="_UNI17140">#REF!</definedName>
    <definedName name="_UNI19500" localSheetId="3">#REF!</definedName>
    <definedName name="_UNI19500" localSheetId="1">#REF!</definedName>
    <definedName name="_UNI19500">#REF!</definedName>
    <definedName name="_UNI19501" localSheetId="3">#REF!</definedName>
    <definedName name="_UNI19501" localSheetId="1">#REF!</definedName>
    <definedName name="_UNI19501">#REF!</definedName>
    <definedName name="_UNI19502" localSheetId="3">#REF!</definedName>
    <definedName name="_UNI19502" localSheetId="1">#REF!</definedName>
    <definedName name="_UNI19502">#REF!</definedName>
    <definedName name="_UNI19503" localSheetId="3">#REF!</definedName>
    <definedName name="_UNI19503" localSheetId="1">#REF!</definedName>
    <definedName name="_UNI19503">#REF!</definedName>
    <definedName name="_UNI19504" localSheetId="3">#REF!</definedName>
    <definedName name="_UNI19504" localSheetId="1">#REF!</definedName>
    <definedName name="_UNI19504">#REF!</definedName>
    <definedName name="_UNI19505" localSheetId="3">#REF!</definedName>
    <definedName name="_UNI19505" localSheetId="1">#REF!</definedName>
    <definedName name="_UNI19505">#REF!</definedName>
    <definedName name="_UNI20100" localSheetId="3">#REF!</definedName>
    <definedName name="_UNI20100" localSheetId="1">#REF!</definedName>
    <definedName name="_UNI20100">#REF!</definedName>
    <definedName name="_UNI20105" localSheetId="3">#REF!</definedName>
    <definedName name="_UNI20105" localSheetId="1">#REF!</definedName>
    <definedName name="_UNI20105">#REF!</definedName>
    <definedName name="_UNI20110" localSheetId="3">#REF!</definedName>
    <definedName name="_UNI20110" localSheetId="1">#REF!</definedName>
    <definedName name="_UNI20110">#REF!</definedName>
    <definedName name="_UNI20115" localSheetId="3">#REF!</definedName>
    <definedName name="_UNI20115" localSheetId="1">#REF!</definedName>
    <definedName name="_UNI20115">#REF!</definedName>
    <definedName name="_UNI20130" localSheetId="3">#REF!</definedName>
    <definedName name="_UNI20130" localSheetId="1">#REF!</definedName>
    <definedName name="_UNI20130">#REF!</definedName>
    <definedName name="_UNI20135" localSheetId="3">#REF!</definedName>
    <definedName name="_UNI20135" localSheetId="1">#REF!</definedName>
    <definedName name="_UNI20135">#REF!</definedName>
    <definedName name="_UNI20140" localSheetId="3">#REF!</definedName>
    <definedName name="_UNI20140" localSheetId="1">#REF!</definedName>
    <definedName name="_UNI20140">#REF!</definedName>
    <definedName name="_UNI20145" localSheetId="3">#REF!</definedName>
    <definedName name="_UNI20145" localSheetId="1">#REF!</definedName>
    <definedName name="_UNI20145">#REF!</definedName>
    <definedName name="_UNI20150" localSheetId="3">#REF!</definedName>
    <definedName name="_UNI20150" localSheetId="1">#REF!</definedName>
    <definedName name="_UNI20150">#REF!</definedName>
    <definedName name="_UNI20155" localSheetId="3">#REF!</definedName>
    <definedName name="_UNI20155" localSheetId="1">#REF!</definedName>
    <definedName name="_UNI20155">#REF!</definedName>
    <definedName name="_UNI20175" localSheetId="3">#REF!</definedName>
    <definedName name="_UNI20175" localSheetId="1">#REF!</definedName>
    <definedName name="_UNI20175">#REF!</definedName>
    <definedName name="_UNI20185" localSheetId="3">#REF!</definedName>
    <definedName name="_UNI20185" localSheetId="1">#REF!</definedName>
    <definedName name="_UNI20185">#REF!</definedName>
    <definedName name="_UNI20190" localSheetId="3">#REF!</definedName>
    <definedName name="_UNI20190" localSheetId="1">#REF!</definedName>
    <definedName name="_UNI20190">#REF!</definedName>
    <definedName name="_UNI20195" localSheetId="3">#REF!</definedName>
    <definedName name="_UNI20195" localSheetId="1">#REF!</definedName>
    <definedName name="_UNI20195">#REF!</definedName>
    <definedName name="_UNI20210" localSheetId="3">#REF!</definedName>
    <definedName name="_UNI20210" localSheetId="1">#REF!</definedName>
    <definedName name="_UNI20210">#REF!</definedName>
    <definedName name="_VAL11100" localSheetId="3">#REF!</definedName>
    <definedName name="_VAL11100" localSheetId="1">#REF!</definedName>
    <definedName name="_VAL11100">#REF!</definedName>
    <definedName name="_VAL11110" localSheetId="3">#REF!</definedName>
    <definedName name="_VAL11110" localSheetId="1">#REF!</definedName>
    <definedName name="_VAL11110">#REF!</definedName>
    <definedName name="_VAL11115" localSheetId="3">#REF!</definedName>
    <definedName name="_VAL11115" localSheetId="1">#REF!</definedName>
    <definedName name="_VAL11115">#REF!</definedName>
    <definedName name="_VAL11125" localSheetId="3">#REF!</definedName>
    <definedName name="_VAL11125" localSheetId="1">#REF!</definedName>
    <definedName name="_VAL11125">#REF!</definedName>
    <definedName name="_VAL11130" localSheetId="3">#REF!</definedName>
    <definedName name="_VAL11130" localSheetId="1">#REF!</definedName>
    <definedName name="_VAL11130">#REF!</definedName>
    <definedName name="_VAL11135" localSheetId="3">#REF!</definedName>
    <definedName name="_VAL11135" localSheetId="1">#REF!</definedName>
    <definedName name="_VAL11135">#REF!</definedName>
    <definedName name="_VAL11145" localSheetId="3">#REF!</definedName>
    <definedName name="_VAL11145" localSheetId="1">#REF!</definedName>
    <definedName name="_VAL11145">#REF!</definedName>
    <definedName name="_VAL11150" localSheetId="3">#REF!</definedName>
    <definedName name="_VAL11150" localSheetId="1">#REF!</definedName>
    <definedName name="_VAL11150">#REF!</definedName>
    <definedName name="_VAL11165" localSheetId="3">#REF!</definedName>
    <definedName name="_VAL11165" localSheetId="1">#REF!</definedName>
    <definedName name="_VAL11165">#REF!</definedName>
    <definedName name="_VAL11170" localSheetId="3">#REF!</definedName>
    <definedName name="_VAL11170" localSheetId="1">#REF!</definedName>
    <definedName name="_VAL11170">#REF!</definedName>
    <definedName name="_VAL11180" localSheetId="3">#REF!</definedName>
    <definedName name="_VAL11180" localSheetId="1">#REF!</definedName>
    <definedName name="_VAL11180">#REF!</definedName>
    <definedName name="_VAL11185" localSheetId="3">#REF!</definedName>
    <definedName name="_VAL11185" localSheetId="1">#REF!</definedName>
    <definedName name="_VAL11185">#REF!</definedName>
    <definedName name="_VAL11220" localSheetId="3">#REF!</definedName>
    <definedName name="_VAL11220" localSheetId="1">#REF!</definedName>
    <definedName name="_VAL11220">#REF!</definedName>
    <definedName name="_VAL12105" localSheetId="3">#REF!</definedName>
    <definedName name="_VAL12105" localSheetId="1">#REF!</definedName>
    <definedName name="_VAL12105">#REF!</definedName>
    <definedName name="_VAL12555" localSheetId="3">#REF!</definedName>
    <definedName name="_VAL12555" localSheetId="1">#REF!</definedName>
    <definedName name="_VAL12555">#REF!</definedName>
    <definedName name="_VAL12570" localSheetId="3">#REF!</definedName>
    <definedName name="_VAL12570" localSheetId="1">#REF!</definedName>
    <definedName name="_VAL12570">#REF!</definedName>
    <definedName name="_VAL12575" localSheetId="3">#REF!</definedName>
    <definedName name="_VAL12575" localSheetId="1">#REF!</definedName>
    <definedName name="_VAL12575">#REF!</definedName>
    <definedName name="_VAL12580" localSheetId="3">#REF!</definedName>
    <definedName name="_VAL12580" localSheetId="1">#REF!</definedName>
    <definedName name="_VAL12580">#REF!</definedName>
    <definedName name="_VAL12600" localSheetId="3">#REF!</definedName>
    <definedName name="_VAL12600" localSheetId="1">#REF!</definedName>
    <definedName name="_VAL12600">#REF!</definedName>
    <definedName name="_VAL12610" localSheetId="3">#REF!</definedName>
    <definedName name="_VAL12610" localSheetId="1">#REF!</definedName>
    <definedName name="_VAL12610">#REF!</definedName>
    <definedName name="_VAL12630" localSheetId="3">#REF!</definedName>
    <definedName name="_VAL12630" localSheetId="1">#REF!</definedName>
    <definedName name="_VAL12630">#REF!</definedName>
    <definedName name="_VAL12631" localSheetId="3">#REF!</definedName>
    <definedName name="_VAL12631" localSheetId="1">#REF!</definedName>
    <definedName name="_VAL12631">#REF!</definedName>
    <definedName name="_VAL12640" localSheetId="3">#REF!</definedName>
    <definedName name="_VAL12640" localSheetId="1">#REF!</definedName>
    <definedName name="_VAL12640">#REF!</definedName>
    <definedName name="_VAL12645" localSheetId="3">#REF!</definedName>
    <definedName name="_VAL12645" localSheetId="1">#REF!</definedName>
    <definedName name="_VAL12645">#REF!</definedName>
    <definedName name="_VAL12665" localSheetId="3">#REF!</definedName>
    <definedName name="_VAL12665" localSheetId="1">#REF!</definedName>
    <definedName name="_VAL12665">#REF!</definedName>
    <definedName name="_VAL12690" localSheetId="3">#REF!</definedName>
    <definedName name="_VAL12690" localSheetId="1">#REF!</definedName>
    <definedName name="_VAL12690">#REF!</definedName>
    <definedName name="_VAL12700" localSheetId="3">#REF!</definedName>
    <definedName name="_VAL12700" localSheetId="1">#REF!</definedName>
    <definedName name="_VAL12700">#REF!</definedName>
    <definedName name="_VAL12710" localSheetId="3">#REF!</definedName>
    <definedName name="_VAL12710" localSheetId="1">#REF!</definedName>
    <definedName name="_VAL12710">#REF!</definedName>
    <definedName name="_VAL13111" localSheetId="3">#REF!</definedName>
    <definedName name="_VAL13111" localSheetId="1">#REF!</definedName>
    <definedName name="_VAL13111">#REF!</definedName>
    <definedName name="_VAL13112" localSheetId="3">#REF!</definedName>
    <definedName name="_VAL13112" localSheetId="1">#REF!</definedName>
    <definedName name="_VAL13112">#REF!</definedName>
    <definedName name="_VAL13121" localSheetId="3">#REF!</definedName>
    <definedName name="_VAL13121" localSheetId="1">#REF!</definedName>
    <definedName name="_VAL13121">#REF!</definedName>
    <definedName name="_VAL13720" localSheetId="3">#REF!</definedName>
    <definedName name="_VAL13720" localSheetId="1">#REF!</definedName>
    <definedName name="_VAL13720">#REF!</definedName>
    <definedName name="_VAL14100" localSheetId="3">#REF!</definedName>
    <definedName name="_VAL14100" localSheetId="1">#REF!</definedName>
    <definedName name="_VAL14100">#REF!</definedName>
    <definedName name="_VAL14161" localSheetId="3">#REF!</definedName>
    <definedName name="_VAL14161" localSheetId="1">#REF!</definedName>
    <definedName name="_VAL14161">#REF!</definedName>
    <definedName name="_VAL14195" localSheetId="3">#REF!</definedName>
    <definedName name="_VAL14195" localSheetId="1">#REF!</definedName>
    <definedName name="_VAL14195">#REF!</definedName>
    <definedName name="_VAL14205" localSheetId="3">#REF!</definedName>
    <definedName name="_VAL14205" localSheetId="1">#REF!</definedName>
    <definedName name="_VAL14205">#REF!</definedName>
    <definedName name="_VAL14260" localSheetId="3">#REF!</definedName>
    <definedName name="_VAL14260" localSheetId="1">#REF!</definedName>
    <definedName name="_VAL14260">#REF!</definedName>
    <definedName name="_VAL14500" localSheetId="3">#REF!</definedName>
    <definedName name="_VAL14500" localSheetId="1">#REF!</definedName>
    <definedName name="_VAL14500">#REF!</definedName>
    <definedName name="_VAL14515" localSheetId="3">#REF!</definedName>
    <definedName name="_VAL14515" localSheetId="1">#REF!</definedName>
    <definedName name="_VAL14515">#REF!</definedName>
    <definedName name="_VAL14555" localSheetId="3">#REF!</definedName>
    <definedName name="_VAL14555" localSheetId="1">#REF!</definedName>
    <definedName name="_VAL14555">#REF!</definedName>
    <definedName name="_VAL14565" localSheetId="3">#REF!</definedName>
    <definedName name="_VAL14565" localSheetId="1">#REF!</definedName>
    <definedName name="_VAL14565">#REF!</definedName>
    <definedName name="_VAL15135" localSheetId="3">#REF!</definedName>
    <definedName name="_VAL15135" localSheetId="1">#REF!</definedName>
    <definedName name="_VAL15135">#REF!</definedName>
    <definedName name="_VAL15140" localSheetId="3">#REF!</definedName>
    <definedName name="_VAL15140" localSheetId="1">#REF!</definedName>
    <definedName name="_VAL15140">#REF!</definedName>
    <definedName name="_VAL15195" localSheetId="3">#REF!</definedName>
    <definedName name="_VAL15195" localSheetId="1">#REF!</definedName>
    <definedName name="_VAL15195">#REF!</definedName>
    <definedName name="_VAL15225" localSheetId="3">#REF!</definedName>
    <definedName name="_VAL15225" localSheetId="1">#REF!</definedName>
    <definedName name="_VAL15225">#REF!</definedName>
    <definedName name="_VAL15230" localSheetId="3">#REF!</definedName>
    <definedName name="_VAL15230" localSheetId="1">#REF!</definedName>
    <definedName name="_VAL15230">#REF!</definedName>
    <definedName name="_VAL15515" localSheetId="3">#REF!</definedName>
    <definedName name="_VAL15515" localSheetId="1">#REF!</definedName>
    <definedName name="_VAL15515">#REF!</definedName>
    <definedName name="_VAL15560" localSheetId="3">#REF!</definedName>
    <definedName name="_VAL15560" localSheetId="1">#REF!</definedName>
    <definedName name="_VAL15560">#REF!</definedName>
    <definedName name="_VAL15565" localSheetId="3">#REF!</definedName>
    <definedName name="_VAL15565" localSheetId="1">#REF!</definedName>
    <definedName name="_VAL15565">#REF!</definedName>
    <definedName name="_VAL15570" localSheetId="3">#REF!</definedName>
    <definedName name="_VAL15570" localSheetId="1">#REF!</definedName>
    <definedName name="_VAL15570">#REF!</definedName>
    <definedName name="_VAL15575" localSheetId="3">#REF!</definedName>
    <definedName name="_VAL15575" localSheetId="1">#REF!</definedName>
    <definedName name="_VAL15575">#REF!</definedName>
    <definedName name="_VAL15583" localSheetId="3">#REF!</definedName>
    <definedName name="_VAL15583" localSheetId="1">#REF!</definedName>
    <definedName name="_VAL15583">#REF!</definedName>
    <definedName name="_VAL15590" localSheetId="3">#REF!</definedName>
    <definedName name="_VAL15590" localSheetId="1">#REF!</definedName>
    <definedName name="_VAL15590">#REF!</definedName>
    <definedName name="_VAL15591" localSheetId="3">#REF!</definedName>
    <definedName name="_VAL15591" localSheetId="1">#REF!</definedName>
    <definedName name="_VAL15591">#REF!</definedName>
    <definedName name="_VAL15610" localSheetId="3">#REF!</definedName>
    <definedName name="_VAL15610" localSheetId="1">#REF!</definedName>
    <definedName name="_VAL15610">#REF!</definedName>
    <definedName name="_VAL15625" localSheetId="3">#REF!</definedName>
    <definedName name="_VAL15625" localSheetId="1">#REF!</definedName>
    <definedName name="_VAL15625">#REF!</definedName>
    <definedName name="_VAL15635" localSheetId="3">#REF!</definedName>
    <definedName name="_VAL15635" localSheetId="1">#REF!</definedName>
    <definedName name="_VAL15635">#REF!</definedName>
    <definedName name="_VAL15655" localSheetId="3">#REF!</definedName>
    <definedName name="_VAL15655" localSheetId="1">#REF!</definedName>
    <definedName name="_VAL15655">#REF!</definedName>
    <definedName name="_VAL15665" localSheetId="3">#REF!</definedName>
    <definedName name="_VAL15665" localSheetId="1">#REF!</definedName>
    <definedName name="_VAL15665">#REF!</definedName>
    <definedName name="_VAL16515" localSheetId="3">#REF!</definedName>
    <definedName name="_VAL16515" localSheetId="1">#REF!</definedName>
    <definedName name="_VAL16515">#REF!</definedName>
    <definedName name="_VAL16535" localSheetId="3">#REF!</definedName>
    <definedName name="_VAL16535" localSheetId="1">#REF!</definedName>
    <definedName name="_VAL16535">#REF!</definedName>
    <definedName name="_VAL17140" localSheetId="3">#REF!</definedName>
    <definedName name="_VAL17140" localSheetId="1">#REF!</definedName>
    <definedName name="_VAL17140">#REF!</definedName>
    <definedName name="_VAL19500" localSheetId="3">#REF!</definedName>
    <definedName name="_VAL19500" localSheetId="1">#REF!</definedName>
    <definedName name="_VAL19500">#REF!</definedName>
    <definedName name="_VAL19501" localSheetId="3">#REF!</definedName>
    <definedName name="_VAL19501" localSheetId="1">#REF!</definedName>
    <definedName name="_VAL19501">#REF!</definedName>
    <definedName name="_VAL19502" localSheetId="3">#REF!</definedName>
    <definedName name="_VAL19502" localSheetId="1">#REF!</definedName>
    <definedName name="_VAL19502">#REF!</definedName>
    <definedName name="_VAL19503" localSheetId="3">#REF!</definedName>
    <definedName name="_VAL19503" localSheetId="1">#REF!</definedName>
    <definedName name="_VAL19503">#REF!</definedName>
    <definedName name="_VAL19504" localSheetId="3">#REF!</definedName>
    <definedName name="_VAL19504" localSheetId="1">#REF!</definedName>
    <definedName name="_VAL19504">#REF!</definedName>
    <definedName name="_VAL19505" localSheetId="3">#REF!</definedName>
    <definedName name="_VAL19505" localSheetId="1">#REF!</definedName>
    <definedName name="_VAL19505">#REF!</definedName>
    <definedName name="_VAL20100" localSheetId="3">#REF!</definedName>
    <definedName name="_VAL20100" localSheetId="1">#REF!</definedName>
    <definedName name="_VAL20100">#REF!</definedName>
    <definedName name="_VAL20105" localSheetId="3">#REF!</definedName>
    <definedName name="_VAL20105" localSheetId="1">#REF!</definedName>
    <definedName name="_VAL20105">#REF!</definedName>
    <definedName name="_VAL20110" localSheetId="3">#REF!</definedName>
    <definedName name="_VAL20110" localSheetId="1">#REF!</definedName>
    <definedName name="_VAL20110">#REF!</definedName>
    <definedName name="_VAL20115" localSheetId="3">#REF!</definedName>
    <definedName name="_VAL20115" localSheetId="1">#REF!</definedName>
    <definedName name="_VAL20115">#REF!</definedName>
    <definedName name="_VAL20130" localSheetId="3">#REF!</definedName>
    <definedName name="_VAL20130" localSheetId="1">#REF!</definedName>
    <definedName name="_VAL20130">#REF!</definedName>
    <definedName name="_VAL20135" localSheetId="3">#REF!</definedName>
    <definedName name="_VAL20135" localSheetId="1">#REF!</definedName>
    <definedName name="_VAL20135">#REF!</definedName>
    <definedName name="_VAL20140" localSheetId="3">#REF!</definedName>
    <definedName name="_VAL20140" localSheetId="1">#REF!</definedName>
    <definedName name="_VAL20140">#REF!</definedName>
    <definedName name="_VAL20145" localSheetId="3">#REF!</definedName>
    <definedName name="_VAL20145" localSheetId="1">#REF!</definedName>
    <definedName name="_VAL20145">#REF!</definedName>
    <definedName name="_VAL20150" localSheetId="3">#REF!</definedName>
    <definedName name="_VAL20150" localSheetId="1">#REF!</definedName>
    <definedName name="_VAL20150">#REF!</definedName>
    <definedName name="_VAL20155" localSheetId="3">#REF!</definedName>
    <definedName name="_VAL20155" localSheetId="1">#REF!</definedName>
    <definedName name="_VAL20155">#REF!</definedName>
    <definedName name="_VAL20175" localSheetId="3">#REF!</definedName>
    <definedName name="_VAL20175" localSheetId="1">#REF!</definedName>
    <definedName name="_VAL20175">#REF!</definedName>
    <definedName name="_VAL20185" localSheetId="3">#REF!</definedName>
    <definedName name="_VAL20185" localSheetId="1">#REF!</definedName>
    <definedName name="_VAL20185">#REF!</definedName>
    <definedName name="_VAL20190" localSheetId="3">#REF!</definedName>
    <definedName name="_VAL20190" localSheetId="1">#REF!</definedName>
    <definedName name="_VAL20190">#REF!</definedName>
    <definedName name="_VAL20195" localSheetId="3">#REF!</definedName>
    <definedName name="_VAL20195" localSheetId="1">#REF!</definedName>
    <definedName name="_VAL20195">#REF!</definedName>
    <definedName name="_VAL20210" localSheetId="3">#REF!</definedName>
    <definedName name="_VAL20210" localSheetId="1">#REF!</definedName>
    <definedName name="_VAL20210">#REF!</definedName>
    <definedName name="_WCS13_" localSheetId="3">[1]Reforma!#REF!</definedName>
    <definedName name="_WCS13_" localSheetId="1">[1]Reforma!#REF!</definedName>
    <definedName name="_WCS13_">[1]Reforma!#REF!</definedName>
    <definedName name="_WCS43_" localSheetId="3">[1]Reforma!#REF!</definedName>
    <definedName name="_WCS43_" localSheetId="1">[1]Reforma!#REF!</definedName>
    <definedName name="_WCS43_">[1]Reforma!#REF!</definedName>
    <definedName name="_WDCN1.S1_" localSheetId="3">[1]Reforma!#REF!</definedName>
    <definedName name="_WDCN1.S1_" localSheetId="1">[1]Reforma!#REF!</definedName>
    <definedName name="_WDCN1.S1_">[1]Reforma!#REF!</definedName>
    <definedName name="_WGZY_" localSheetId="3">#REF!</definedName>
    <definedName name="_WGZY_" localSheetId="1">#REF!</definedName>
    <definedName name="_WGZY_">#REF!</definedName>
    <definedName name="_WGZY__6" localSheetId="3">#REF!</definedName>
    <definedName name="_WGZY__6" localSheetId="1">#REF!</definedName>
    <definedName name="_WGZY__6">#REF!</definedName>
    <definedName name="_WICE1_" localSheetId="3">[1]Reforma!#REF!</definedName>
    <definedName name="_WICE1_" localSheetId="1">[1]Reforma!#REF!</definedName>
    <definedName name="_WICE1_">[1]Reforma!#REF!</definedName>
    <definedName name="_WIRA1.A8_" localSheetId="3">[1]Reforma!#REF!</definedName>
    <definedName name="_WIRA1.A8_" localSheetId="1">[1]Reforma!#REF!</definedName>
    <definedName name="_WIRA1.A8_">[1]Reforma!#REF!</definedName>
    <definedName name="_Y" localSheetId="3">[1]Reforma!#REF!</definedName>
    <definedName name="_Y" localSheetId="1">[1]Reforma!#REF!</definedName>
    <definedName name="_Y">[1]Reforma!#REF!</definedName>
    <definedName name="_Y_1" localSheetId="3">[1]Reforma!#REF!</definedName>
    <definedName name="_Y_1" localSheetId="1">[1]Reforma!#REF!</definedName>
    <definedName name="_Y_1">[1]Reforma!#REF!</definedName>
    <definedName name="a" localSheetId="3">#REF!</definedName>
    <definedName name="a" localSheetId="1">#REF!</definedName>
    <definedName name="a">#REF!</definedName>
    <definedName name="A_Brita_25" localSheetId="3">#REF!</definedName>
    <definedName name="A_Brita_25" localSheetId="1">#REF!</definedName>
    <definedName name="A_Brita_25">#REF!</definedName>
    <definedName name="A_Chapisco" localSheetId="3">#REF!</definedName>
    <definedName name="A_Chapisco" localSheetId="1">#REF!</definedName>
    <definedName name="A_Chapisco">#REF!</definedName>
    <definedName name="A_Comprimento" localSheetId="3">#REF!</definedName>
    <definedName name="A_Comprimento" localSheetId="1">#REF!</definedName>
    <definedName name="A_Comprimento">#REF!</definedName>
    <definedName name="A_Concreto_A" localSheetId="3">#REF!</definedName>
    <definedName name="A_Concreto_A" localSheetId="1">#REF!</definedName>
    <definedName name="A_Concreto_A">#REF!</definedName>
    <definedName name="A_Concreto_M" localSheetId="3">#REF!</definedName>
    <definedName name="A_Concreto_M" localSheetId="1">#REF!</definedName>
    <definedName name="A_Concreto_M">#REF!</definedName>
    <definedName name="A_Concreto_S" localSheetId="3">#REF!</definedName>
    <definedName name="A_Concreto_S" localSheetId="1">#REF!</definedName>
    <definedName name="A_Concreto_S">#REF!</definedName>
    <definedName name="A_Escavação" localSheetId="3">#REF!</definedName>
    <definedName name="A_Escavação" localSheetId="1">#REF!</definedName>
    <definedName name="A_Escavação">#REF!</definedName>
    <definedName name="A_Espessura" localSheetId="3">#REF!</definedName>
    <definedName name="A_Espessura" localSheetId="1">#REF!</definedName>
    <definedName name="A_Espessura">#REF!</definedName>
    <definedName name="A_Largura" localSheetId="3">#REF!</definedName>
    <definedName name="A_Largura" localSheetId="1">#REF!</definedName>
    <definedName name="A_Largura">#REF!</definedName>
    <definedName name="A_Massa_única" localSheetId="3">#REF!</definedName>
    <definedName name="A_Massa_única" localSheetId="1">#REF!</definedName>
    <definedName name="A_Massa_única">#REF!</definedName>
    <definedName name="A_Pintura" localSheetId="3">#REF!</definedName>
    <definedName name="A_Pintura" localSheetId="1">#REF!</definedName>
    <definedName name="A_Pintura">#REF!</definedName>
    <definedName name="A_Profundidade" localSheetId="3">#REF!</definedName>
    <definedName name="A_Profundidade" localSheetId="1">#REF!</definedName>
    <definedName name="A_Profundidade">#REF!</definedName>
    <definedName name="A_reaterro" localSheetId="3">#REF!</definedName>
    <definedName name="A_reaterro" localSheetId="1">#REF!</definedName>
    <definedName name="A_reaterro">#REF!</definedName>
    <definedName name="a1B16279" localSheetId="3">#REF!</definedName>
    <definedName name="a1B16279" localSheetId="1">#REF!</definedName>
    <definedName name="a1B16279">#REF!</definedName>
    <definedName name="AA" localSheetId="3">#REF!</definedName>
    <definedName name="AA" localSheetId="1">#REF!</definedName>
    <definedName name="AA">#REF!</definedName>
    <definedName name="AAA" localSheetId="3">#REF!</definedName>
    <definedName name="AAA" localSheetId="1">#REF!</definedName>
    <definedName name="AAA">#REF!</definedName>
    <definedName name="aaaaaa" localSheetId="3">#REF!</definedName>
    <definedName name="aaaaaa" localSheetId="1">#REF!</definedName>
    <definedName name="aaaaaa">#REF!</definedName>
    <definedName name="Ac" localSheetId="3">#REF!</definedName>
    <definedName name="Ac" localSheetId="1">#REF!</definedName>
    <definedName name="Ac">#REF!</definedName>
    <definedName name="activatedados.form2" localSheetId="3">IF(ISNUMBER([8]Eventograma_e_Quantitativos!$K1),[8]Eventograma_e_Quantitativos!$K1&amp;"-"&amp;INDEX(Eventos,[8]Eventograma_e_Quantitativos!$K1,2),"")</definedName>
    <definedName name="activatedados.form2">IF(ISNUMBER([8]Eventograma_e_Quantitativos!$K1),[8]Eventograma_e_Quantitativos!$K1&amp;"-"&amp;INDEX(Eventos,[8]Eventograma_e_Quantitativos!$K1,2),"")</definedName>
    <definedName name="AD" localSheetId="3">#REF!</definedName>
    <definedName name="AD" localSheetId="1">#REF!</definedName>
    <definedName name="AD">#REF!</definedName>
    <definedName name="ADDDD" localSheetId="3">#REF!</definedName>
    <definedName name="ADDDD" localSheetId="1">#REF!</definedName>
    <definedName name="ADDDD">#REF!</definedName>
    <definedName name="adf" localSheetId="3">#REF!</definedName>
    <definedName name="adf" localSheetId="1">#REF!</definedName>
    <definedName name="adf">#REF!</definedName>
    <definedName name="AdPeri" localSheetId="3">#REF!</definedName>
    <definedName name="AdPeri" localSheetId="1">#REF!</definedName>
    <definedName name="AdPeri">#REF!</definedName>
    <definedName name="ADPL" localSheetId="3">#REF!</definedName>
    <definedName name="ADPL" localSheetId="1">#REF!</definedName>
    <definedName name="ADPL">#REF!</definedName>
    <definedName name="ADS" localSheetId="3">#REF!</definedName>
    <definedName name="ADS" localSheetId="1">#REF!</definedName>
    <definedName name="ADS">#REF!</definedName>
    <definedName name="AFSDF" localSheetId="3">#REF!</definedName>
    <definedName name="AFSDF" localSheetId="1">#REF!</definedName>
    <definedName name="AFSDF">#REF!</definedName>
    <definedName name="AFSF" localSheetId="3">#REF!</definedName>
    <definedName name="AFSF" localSheetId="1">#REF!</definedName>
    <definedName name="AFSF">#REF!</definedName>
    <definedName name="AGSD" localSheetId="3">#REF!</definedName>
    <definedName name="AGSD" localSheetId="1">#REF!</definedName>
    <definedName name="AGSD">#REF!</definedName>
    <definedName name="AGSDG" localSheetId="3">#REF!</definedName>
    <definedName name="AGSDG" localSheetId="1">#REF!</definedName>
    <definedName name="AGSDG">#REF!</definedName>
    <definedName name="AKSDGL" localSheetId="3">#REF!</definedName>
    <definedName name="AKSDGL" localSheetId="1">#REF!</definedName>
    <definedName name="AKSDGL">#REF!</definedName>
    <definedName name="Alex" localSheetId="3">#REF!</definedName>
    <definedName name="Alex" localSheetId="1">#REF!</definedName>
    <definedName name="Alex">#REF!</definedName>
    <definedName name="ALTA" localSheetId="3">'[9]PRO-08'!#REF!</definedName>
    <definedName name="ALTA" localSheetId="1">'[9]PRO-08'!#REF!</definedName>
    <definedName name="ALTA">'[9]PRO-08'!#REF!</definedName>
    <definedName name="alvenaria_1" localSheetId="3">#REF!</definedName>
    <definedName name="alvenaria_1" localSheetId="1">#REF!</definedName>
    <definedName name="alvenaria_1">#REF!</definedName>
    <definedName name="alvenaria_1_1_2" localSheetId="3">#REF!</definedName>
    <definedName name="alvenaria_1_1_2" localSheetId="1">#REF!</definedName>
    <definedName name="alvenaria_1_1_2">#REF!</definedName>
    <definedName name="alvenaria_1_2" localSheetId="3">#REF!</definedName>
    <definedName name="alvenaria_1_2" localSheetId="1">#REF!</definedName>
    <definedName name="alvenaria_1_2">#REF!</definedName>
    <definedName name="Alvenaria_vedação" localSheetId="3">#REF!</definedName>
    <definedName name="Alvenaria_vedação" localSheetId="1">#REF!</definedName>
    <definedName name="Alvenaria_vedação">#REF!</definedName>
    <definedName name="amarela" localSheetId="3">#REF!</definedName>
    <definedName name="amarela" localSheetId="1">#REF!</definedName>
    <definedName name="amarela">#REF!</definedName>
    <definedName name="AMORLDMLENFK" localSheetId="3">[10]COMPOSIÇÃO!#REF!</definedName>
    <definedName name="AMORLDMLENFK" localSheetId="1">[10]COMPOSIÇÃO!#REF!</definedName>
    <definedName name="AMORLDMLENFK">[10]COMPOSIÇÃO!#REF!</definedName>
    <definedName name="ANA" localSheetId="3">'[11]Refor Out_ 2001 _ BDI_20_ Ajust'!#REF!</definedName>
    <definedName name="ANA" localSheetId="1">'[11]Refor Out_ 2001 _ BDI_20_ Ajust'!#REF!</definedName>
    <definedName name="ANA">'[11]Refor Out_ 2001 _ BDI_20_ Ajust'!#REF!</definedName>
    <definedName name="ANDRE" localSheetId="3">#REF!</definedName>
    <definedName name="ANDRE" localSheetId="1">#REF!</definedName>
    <definedName name="ANDRE">#REF!</definedName>
    <definedName name="anel" localSheetId="3">#REF!</definedName>
    <definedName name="anel" localSheetId="1">#REF!</definedName>
    <definedName name="anel">#REF!</definedName>
    <definedName name="ANTIGA" localSheetId="3">#REF!</definedName>
    <definedName name="ANTIGA" localSheetId="1">#REF!</definedName>
    <definedName name="ANTIGA">#REF!</definedName>
    <definedName name="area_base">[6]Base!$U$40</definedName>
    <definedName name="_xlnm.Print_Area" localSheetId="2">'MC 01'!$B$2:$O$32</definedName>
    <definedName name="_xlnm.Print_Area" localSheetId="3">'MC 02'!$B$2:$O$33</definedName>
    <definedName name="_xlnm.Print_Area" localSheetId="0">'MEDIÇÃO 01'!$B$2:$L$283</definedName>
    <definedName name="_xlnm.Print_Area" localSheetId="1">'MEDIÇÃO 02'!$B$2:$L$283</definedName>
    <definedName name="_xlnm.Print_Area">#REF!</definedName>
    <definedName name="Área_impressão_IM" localSheetId="3">#REF!</definedName>
    <definedName name="Área_impressão_IM" localSheetId="1">#REF!</definedName>
    <definedName name="Área_impressão_IM">#REF!</definedName>
    <definedName name="AreaTeste" localSheetId="3">#REF!</definedName>
    <definedName name="AreaTeste" localSheetId="1">#REF!</definedName>
    <definedName name="AreaTeste">#REF!</definedName>
    <definedName name="AreaTeste2" localSheetId="3">#REF!</definedName>
    <definedName name="AreaTeste2" localSheetId="1">#REF!</definedName>
    <definedName name="AreaTeste2">#REF!</definedName>
    <definedName name="areia" localSheetId="3">#REF!</definedName>
    <definedName name="areia" localSheetId="1">#REF!</definedName>
    <definedName name="areia">#REF!</definedName>
    <definedName name="Arial" localSheetId="3">#REF!</definedName>
    <definedName name="Arial" localSheetId="1">#REF!</definedName>
    <definedName name="Arial">#REF!</definedName>
    <definedName name="artFiscal">[8]DADOS!$D$23</definedName>
    <definedName name="ASA" localSheetId="3">#REF!</definedName>
    <definedName name="ASA" localSheetId="1">#REF!</definedName>
    <definedName name="ASA">#REF!</definedName>
    <definedName name="asd" localSheetId="3">#REF!</definedName>
    <definedName name="asd" localSheetId="1">#REF!</definedName>
    <definedName name="asd">#REF!</definedName>
    <definedName name="asdf" localSheetId="3">#REF!</definedName>
    <definedName name="asdf" localSheetId="1">#REF!</definedName>
    <definedName name="asdf">#REF!</definedName>
    <definedName name="asdfas" localSheetId="3">#REF!</definedName>
    <definedName name="asdfas" localSheetId="1">#REF!</definedName>
    <definedName name="asdfas">#REF!</definedName>
    <definedName name="ASDFF" localSheetId="3">#REF!</definedName>
    <definedName name="ASDFF" localSheetId="1">#REF!</definedName>
    <definedName name="ASDFF">#REF!</definedName>
    <definedName name="ASFDG" localSheetId="3">#REF!</definedName>
    <definedName name="ASFDG" localSheetId="1">#REF!</definedName>
    <definedName name="ASFDG">#REF!</definedName>
    <definedName name="ASFDGD" localSheetId="3">#REF!</definedName>
    <definedName name="ASFDGD" localSheetId="1">#REF!</definedName>
    <definedName name="ASFDGD">#REF!</definedName>
    <definedName name="ASFVASV" localSheetId="3">#REF!</definedName>
    <definedName name="ASFVASV" localSheetId="1">#REF!</definedName>
    <definedName name="ASFVASV">#REF!</definedName>
    <definedName name="ASG" localSheetId="3">#REF!</definedName>
    <definedName name="ASG" localSheetId="1">#REF!</definedName>
    <definedName name="ASG">#REF!</definedName>
    <definedName name="ASGD" localSheetId="3">#REF!</definedName>
    <definedName name="ASGD" localSheetId="1">#REF!</definedName>
    <definedName name="ASGD">#REF!</definedName>
    <definedName name="ASGDF" localSheetId="3">#REF!</definedName>
    <definedName name="ASGDF" localSheetId="1">#REF!</definedName>
    <definedName name="ASGDF">#REF!</definedName>
    <definedName name="ASSEN_TUBO_EMISS" localSheetId="3">#REF!</definedName>
    <definedName name="ASSEN_TUBO_EMISS" localSheetId="1">#REF!</definedName>
    <definedName name="ASSEN_TUBO_EMISS">#REF!</definedName>
    <definedName name="ASSEN_TUBO_EMISS2" localSheetId="3">#REF!</definedName>
    <definedName name="ASSEN_TUBO_EMISS2" localSheetId="1">#REF!</definedName>
    <definedName name="ASSEN_TUBO_EMISS2">#REF!</definedName>
    <definedName name="ASSENT_EMISS3_S" localSheetId="3">#REF!</definedName>
    <definedName name="ASSENT_EMISS3_S" localSheetId="1">#REF!</definedName>
    <definedName name="ASSENT_EMISS3_S">#REF!</definedName>
    <definedName name="ASSENT_TUBO" localSheetId="3">#REF!</definedName>
    <definedName name="ASSENT_TUBO" localSheetId="1">#REF!</definedName>
    <definedName name="ASSENT_TUBO">#REF!</definedName>
    <definedName name="ASVDVFA" localSheetId="3">#REF!</definedName>
    <definedName name="ASVDVFA" localSheetId="1">#REF!</definedName>
    <definedName name="ASVDVFA">#REF!</definedName>
    <definedName name="ATENÇÃO" localSheetId="3" hidden="1">{#N/A,#N/A,FALSE,"MO (2)"}</definedName>
    <definedName name="ATENÇÃO" hidden="1">{#N/A,#N/A,FALSE,"MO (2)"}</definedName>
    <definedName name="Aut_original" localSheetId="3">[12]PROJETO!#REF!</definedName>
    <definedName name="Aut_original" localSheetId="1">[12]PROJETO!#REF!</definedName>
    <definedName name="Aut_original">[12]PROJETO!#REF!</definedName>
    <definedName name="Aut_resumo" localSheetId="3">[13]RESUMO_AUT1!#REF!</definedName>
    <definedName name="Aut_resumo" localSheetId="1">[13]RESUMO_AUT1!#REF!</definedName>
    <definedName name="Aut_resumo">[13]RESUMO_AUT1!#REF!</definedName>
    <definedName name="aux" localSheetId="3">#REF!</definedName>
    <definedName name="aux" localSheetId="1">#REF!</definedName>
    <definedName name="aux">#REF!</definedName>
    <definedName name="AuxHab" localSheetId="3">#REF!</definedName>
    <definedName name="AuxHab" localSheetId="1">#REF!</definedName>
    <definedName name="AuxHab">#REF!</definedName>
    <definedName name="auxiliar" localSheetId="3">#REF!</definedName>
    <definedName name="auxiliar" localSheetId="1">#REF!</definedName>
    <definedName name="auxiliar">#REF!</definedName>
    <definedName name="aZUEN" localSheetId="3" hidden="1">#REF!</definedName>
    <definedName name="aZUEN" localSheetId="1" hidden="1">#REF!</definedName>
    <definedName name="aZUEN" hidden="1">#REF!</definedName>
    <definedName name="azul" localSheetId="3">#REF!</definedName>
    <definedName name="azul" localSheetId="1">#REF!</definedName>
    <definedName name="azul">#REF!</definedName>
    <definedName name="AZULSINAL" localSheetId="3">#REF!</definedName>
    <definedName name="AZULSINAL" localSheetId="1">#REF!</definedName>
    <definedName name="AZULSINAL">#REF!</definedName>
    <definedName name="B" localSheetId="3" hidden="1">{#N/A,#N/A,FALSE,"MO (2)"}</definedName>
    <definedName name="B" hidden="1">{#N/A,#N/A,FALSE,"MO (2)"}</definedName>
    <definedName name="BACIA_3" localSheetId="3">#REF!</definedName>
    <definedName name="BACIA_3" localSheetId="1">#REF!</definedName>
    <definedName name="BACIA_3">#REF!</definedName>
    <definedName name="bacia15" localSheetId="3">#REF!</definedName>
    <definedName name="bacia15" localSheetId="1">#REF!</definedName>
    <definedName name="bacia15">#REF!</definedName>
    <definedName name="bacia16" localSheetId="3">#REF!</definedName>
    <definedName name="bacia16" localSheetId="1">#REF!</definedName>
    <definedName name="bacia16">#REF!</definedName>
    <definedName name="BACIA160" localSheetId="3">#REF!</definedName>
    <definedName name="BACIA160" localSheetId="1">#REF!</definedName>
    <definedName name="BACIA160">#REF!</definedName>
    <definedName name="BACIA17" localSheetId="3">#REF!</definedName>
    <definedName name="BACIA17" localSheetId="1">#REF!</definedName>
    <definedName name="BACIA17">#REF!</definedName>
    <definedName name="BAIANO" localSheetId="3">#REF!</definedName>
    <definedName name="BAIANO" localSheetId="1">#REF!</definedName>
    <definedName name="BAIANO">#REF!</definedName>
    <definedName name="Banco_dados_IM" localSheetId="3">#REF!</definedName>
    <definedName name="Banco_dados_IM" localSheetId="1">#REF!</definedName>
    <definedName name="Banco_dados_IM">#REF!</definedName>
    <definedName name="Banco_dados_IM2" localSheetId="3">#REF!</definedName>
    <definedName name="Banco_dados_IM2" localSheetId="1">#REF!</definedName>
    <definedName name="Banco_dados_IM2">#REF!</definedName>
    <definedName name="_xlnm.Database" localSheetId="3">#REF!</definedName>
    <definedName name="_xlnm.Database" localSheetId="1">#REF!</definedName>
    <definedName name="_xlnm.Database">#REF!</definedName>
    <definedName name="bau" localSheetId="3" hidden="1">#REF!</definedName>
    <definedName name="bau" localSheetId="1" hidden="1">#REF!</definedName>
    <definedName name="bau" hidden="1">#REF!</definedName>
    <definedName name="BB" localSheetId="3">#REF!</definedName>
    <definedName name="BB" localSheetId="1">#REF!</definedName>
    <definedName name="BB">#REF!</definedName>
    <definedName name="BBB" localSheetId="3">#REF!</definedName>
    <definedName name="BBB" localSheetId="1">#REF!</definedName>
    <definedName name="BBB">#REF!</definedName>
    <definedName name="BBBB" localSheetId="3">'MC 02'!BBBB</definedName>
    <definedName name="BBBB">[0]!BBBB</definedName>
    <definedName name="bdgfsb" localSheetId="3">#REF!</definedName>
    <definedName name="bdgfsb" localSheetId="1">#REF!</definedName>
    <definedName name="bdgfsb">#REF!</definedName>
    <definedName name="BDI" localSheetId="3">#REF!</definedName>
    <definedName name="BDI" localSheetId="1">#REF!</definedName>
    <definedName name="BDI">#REF!</definedName>
    <definedName name="BDI." localSheetId="3">#REF!</definedName>
    <definedName name="BDI." localSheetId="1">#REF!</definedName>
    <definedName name="BDI.">#REF!</definedName>
    <definedName name="BDIc" localSheetId="3">#REF!</definedName>
    <definedName name="BDIc" localSheetId="1">#REF!</definedName>
    <definedName name="BDIc">#REF!</definedName>
    <definedName name="BDIf" localSheetId="3">#REF!</definedName>
    <definedName name="BDIf" localSheetId="1">#REF!</definedName>
    <definedName name="BDIf">#REF!</definedName>
    <definedName name="BG" localSheetId="3">#REF!</definedName>
    <definedName name="BG" localSheetId="1">#REF!</definedName>
    <definedName name="BG">#REF!</definedName>
    <definedName name="BGU" localSheetId="3">#REF!</definedName>
    <definedName name="BGU" localSheetId="1">#REF!</definedName>
    <definedName name="BGU">#REF!</definedName>
    <definedName name="BL_ANC_EMISS3_S" localSheetId="3">#REF!</definedName>
    <definedName name="BL_ANC_EMISS3_S" localSheetId="1">#REF!</definedName>
    <definedName name="BL_ANC_EMISS3_S">#REF!</definedName>
    <definedName name="BL_ANCO_EMISS2" localSheetId="3">#REF!</definedName>
    <definedName name="BL_ANCO_EMISS2" localSheetId="1">#REF!</definedName>
    <definedName name="BL_ANCO_EMISS2">#REF!</definedName>
    <definedName name="BLOCO_ANCOR_EMISS" localSheetId="3">#REF!</definedName>
    <definedName name="BLOCO_ANCOR_EMISS" localSheetId="1">#REF!</definedName>
    <definedName name="BLOCO_ANCOR_EMISS">#REF!</definedName>
    <definedName name="Bomba_putzmeister" localSheetId="3">#REF!</definedName>
    <definedName name="Bomba_putzmeister" localSheetId="1">#REF!</definedName>
    <definedName name="Bomba_putzmeister">#REF!</definedName>
    <definedName name="BRIOPA" localSheetId="3">#REF!</definedName>
    <definedName name="BRIOPA" localSheetId="1">#REF!</definedName>
    <definedName name="BRIOPA">#REF!</definedName>
    <definedName name="bruno" localSheetId="3">#REF!</definedName>
    <definedName name="bruno" localSheetId="1">#REF!</definedName>
    <definedName name="bruno">#REF!</definedName>
    <definedName name="bsdbsd" localSheetId="3">#REF!</definedName>
    <definedName name="bsdbsd" localSheetId="1">#REF!</definedName>
    <definedName name="bsdbsd">#REF!</definedName>
    <definedName name="bsdbsgfdzb" localSheetId="3">#REF!</definedName>
    <definedName name="bsdbsgfdzb" localSheetId="1">#REF!</definedName>
    <definedName name="bsdbsgfdzb">#REF!</definedName>
    <definedName name="bsgfdbsgfdb" localSheetId="3">#REF!</definedName>
    <definedName name="bsgfdbsgfdb" localSheetId="1">#REF!</definedName>
    <definedName name="bsgfdbsgfdb">#REF!</definedName>
    <definedName name="buc3eta" localSheetId="3">#REF!</definedName>
    <definedName name="buc3eta" localSheetId="1">#REF!</definedName>
    <definedName name="buc3eta">#REF!</definedName>
    <definedName name="BuiltIn_AutoFilter___2" localSheetId="3">#REF!</definedName>
    <definedName name="BuiltIn_AutoFilter___2" localSheetId="1">#REF!</definedName>
    <definedName name="BuiltIn_AutoFilter___2">#REF!</definedName>
    <definedName name="BuiltIn_Print_Area" localSheetId="3">#REF!</definedName>
    <definedName name="BuiltIn_Print_Area" localSheetId="1">#REF!</definedName>
    <definedName name="BuiltIn_Print_Area">#REF!</definedName>
    <definedName name="BuiltIn_Print_Area___0" localSheetId="3">#REF!</definedName>
    <definedName name="BuiltIn_Print_Area___0" localSheetId="1">#REF!</definedName>
    <definedName name="BuiltIn_Print_Area___0">#REF!</definedName>
    <definedName name="BuiltIn_Print_Area___0___0" localSheetId="3">#REF!</definedName>
    <definedName name="BuiltIn_Print_Area___0___0" localSheetId="1">#REF!</definedName>
    <definedName name="BuiltIn_Print_Area___0___0">#REF!</definedName>
    <definedName name="BuiltIn_Print_Area___0___0___0___0" localSheetId="3">#REF!</definedName>
    <definedName name="BuiltIn_Print_Area___0___0___0___0" localSheetId="1">#REF!</definedName>
    <definedName name="BuiltIn_Print_Area___0___0___0___0">#REF!</definedName>
    <definedName name="BuiltIn_Print_Area___0___0___0___0___0" localSheetId="3">#REF!</definedName>
    <definedName name="BuiltIn_Print_Area___0___0___0___0___0" localSheetId="1">#REF!</definedName>
    <definedName name="BuiltIn_Print_Area___0___0___0___0___0">#REF!</definedName>
    <definedName name="BuiltIn_Print_Area___0___0___0___0___0___0" localSheetId="3">#REF!</definedName>
    <definedName name="BuiltIn_Print_Area___0___0___0___0___0___0" localSheetId="1">#REF!</definedName>
    <definedName name="BuiltIn_Print_Area___0___0___0___0___0___0">#REF!</definedName>
    <definedName name="BuiltIn_Print_Titles" localSheetId="3">#REF!</definedName>
    <definedName name="BuiltIn_Print_Titles" localSheetId="1">#REF!</definedName>
    <definedName name="BuiltIn_Print_Titles">#REF!</definedName>
    <definedName name="BuiltIn_Print_Titles___0" localSheetId="3">#REF!</definedName>
    <definedName name="BuiltIn_Print_Titles___0" localSheetId="1">#REF!</definedName>
    <definedName name="BuiltIn_Print_Titles___0">#REF!</definedName>
    <definedName name="BuiltIn_Print_Titles___0___0___0" localSheetId="3">#REF!</definedName>
    <definedName name="BuiltIn_Print_Titles___0___0___0" localSheetId="1">#REF!</definedName>
    <definedName name="BuiltIn_Print_Titles___0___0___0">#REF!</definedName>
    <definedName name="BuiltIn_Print_Titles___0___0___0___0" localSheetId="3">#REF!</definedName>
    <definedName name="BuiltIn_Print_Titles___0___0___0___0" localSheetId="1">#REF!</definedName>
    <definedName name="BuiltIn_Print_Titles___0___0___0___0">#REF!</definedName>
    <definedName name="BuiltIn_Print_Titles___0___0___0___0___0___0" localSheetId="3">#REF!</definedName>
    <definedName name="BuiltIn_Print_Titles___0___0___0___0___0___0" localSheetId="1">#REF!</definedName>
    <definedName name="BuiltIn_Print_Titles___0___0___0___0___0___0">#REF!</definedName>
    <definedName name="BVEOLISA" localSheetId="3">#REF!</definedName>
    <definedName name="BVEOLISA" localSheetId="1">#REF!</definedName>
    <definedName name="BVEOLISA">#REF!</definedName>
    <definedName name="cab_cortes" localSheetId="3">#REF!</definedName>
    <definedName name="cab_cortes" localSheetId="1">#REF!</definedName>
    <definedName name="cab_cortes">#REF!</definedName>
    <definedName name="cab_dmt" localSheetId="3">#REF!</definedName>
    <definedName name="cab_dmt" localSheetId="1">#REF!</definedName>
    <definedName name="cab_dmt">#REF!</definedName>
    <definedName name="cab_limpeza" localSheetId="3">#REF!</definedName>
    <definedName name="cab_limpeza" localSheetId="1">#REF!</definedName>
    <definedName name="cab_limpeza">#REF!</definedName>
    <definedName name="cabmeio" localSheetId="3">#REF!</definedName>
    <definedName name="cabmeio" localSheetId="1">#REF!</definedName>
    <definedName name="cabmeio">#REF!</definedName>
    <definedName name="CAD_EMISS3_S" localSheetId="3">#REF!</definedName>
    <definedName name="CAD_EMISS3_S" localSheetId="1">#REF!</definedName>
    <definedName name="CAD_EMISS3_S">#REF!</definedName>
    <definedName name="CADASTRO" localSheetId="3">#REF!</definedName>
    <definedName name="CADASTRO" localSheetId="1">#REF!</definedName>
    <definedName name="CADASTRO">#REF!</definedName>
    <definedName name="CADASTRO_EMISS" localSheetId="3">#REF!</definedName>
    <definedName name="CADASTRO_EMISS" localSheetId="1">#REF!</definedName>
    <definedName name="CADASTRO_EMISS">#REF!</definedName>
    <definedName name="CADASTRO_EMISS2" localSheetId="3">#REF!</definedName>
    <definedName name="CADASTRO_EMISS2" localSheetId="1">#REF!</definedName>
    <definedName name="CADASTRO_EMISS2">#REF!</definedName>
    <definedName name="CADASTRO_REDE_COL" localSheetId="3">#REF!</definedName>
    <definedName name="CADASTRO_REDE_COL" localSheetId="1">#REF!</definedName>
    <definedName name="CADASTRO_REDE_COL">#REF!</definedName>
    <definedName name="CAIXAS" localSheetId="3">#REF!</definedName>
    <definedName name="CAIXAS" localSheetId="1">#REF!</definedName>
    <definedName name="CAIXAS">#REF!</definedName>
    <definedName name="CAIXAS_EMISS3_S" localSheetId="3">#REF!</definedName>
    <definedName name="CAIXAS_EMISS3_S" localSheetId="1">#REF!</definedName>
    <definedName name="CAIXAS_EMISS3_S">#REF!</definedName>
    <definedName name="Camada_brita" localSheetId="3">#REF!</definedName>
    <definedName name="Camada_brita" localSheetId="1">#REF!</definedName>
    <definedName name="Camada_brita">#REF!</definedName>
    <definedName name="Camada_impermeabilizadora" localSheetId="3">#REF!</definedName>
    <definedName name="Camada_impermeabilizadora" localSheetId="1">#REF!</definedName>
    <definedName name="Camada_impermeabilizadora">#REF!</definedName>
    <definedName name="CAMPANARIO" localSheetId="3">'[14]UTR 2'!#REF!</definedName>
    <definedName name="CAMPANARIO" localSheetId="1">'[14]UTR 2'!#REF!</definedName>
    <definedName name="CAMPANARIO">'[14]UTR 2'!#REF!</definedName>
    <definedName name="CANETA" localSheetId="3">#REF!</definedName>
    <definedName name="CANETA" localSheetId="1">#REF!</definedName>
    <definedName name="CANETA">#REF!</definedName>
    <definedName name="CANTEIRO_DE_OBRAS">[15]CANT_OBRAS!$H$8</definedName>
    <definedName name="CANTEIRO_OBRAS" localSheetId="3">#REF!</definedName>
    <definedName name="CANTEIRO_OBRAS" localSheetId="1">#REF!</definedName>
    <definedName name="CANTEIRO_OBRAS">#REF!</definedName>
    <definedName name="CAPA" localSheetId="3">[1]Reforma!#REF!</definedName>
    <definedName name="CAPA" localSheetId="1">[1]Reforma!#REF!</definedName>
    <definedName name="CAPA">[1]Reforma!#REF!</definedName>
    <definedName name="cbn" localSheetId="3">[1]Reforma!#REF!</definedName>
    <definedName name="cbn" localSheetId="1">[1]Reforma!#REF!</definedName>
    <definedName name="cbn">[1]Reforma!#REF!</definedName>
    <definedName name="CBU" localSheetId="3">#REF!</definedName>
    <definedName name="CBU" localSheetId="1">#REF!</definedName>
    <definedName name="CBU">#REF!</definedName>
    <definedName name="CBUII" localSheetId="3">#REF!</definedName>
    <definedName name="CBUII" localSheetId="1">#REF!</definedName>
    <definedName name="CBUII">#REF!</definedName>
    <definedName name="CBUQB" localSheetId="3">#REF!</definedName>
    <definedName name="CBUQB" localSheetId="1">#REF!</definedName>
    <definedName name="CBUQB">#REF!</definedName>
    <definedName name="CBUQc" localSheetId="3">#REF!</definedName>
    <definedName name="CBUQc" localSheetId="1">#REF!</definedName>
    <definedName name="CBUQc">#REF!</definedName>
    <definedName name="CC" localSheetId="3">#REF!</definedName>
    <definedName name="CC" localSheetId="1">#REF!</definedName>
    <definedName name="CC">#REF!</definedName>
    <definedName name="CCC" localSheetId="3">#REF!</definedName>
    <definedName name="CCC" localSheetId="1">#REF!</definedName>
    <definedName name="CCC">#REF!</definedName>
    <definedName name="CELIA" localSheetId="3">#REF!</definedName>
    <definedName name="CELIA" localSheetId="1">#REF!</definedName>
    <definedName name="CELIA">#REF!</definedName>
    <definedName name="CélulaInicioPlanilha" localSheetId="3">#REF!</definedName>
    <definedName name="CélulaInicioPlanilha" localSheetId="1">#REF!</definedName>
    <definedName name="CélulaInicioPlanilha">#REF!</definedName>
    <definedName name="CélulaResumo" localSheetId="3">#REF!</definedName>
    <definedName name="CélulaResumo" localSheetId="1">#REF!</definedName>
    <definedName name="CélulaResumo">#REF!</definedName>
    <definedName name="CEU" localSheetId="3" hidden="1">#REF!</definedName>
    <definedName name="CEU" localSheetId="1" hidden="1">#REF!</definedName>
    <definedName name="CEU" hidden="1">#REF!</definedName>
    <definedName name="Chapisco" localSheetId="3">#REF!</definedName>
    <definedName name="Chapisco" localSheetId="1">#REF!</definedName>
    <definedName name="Chapisco">#REF!</definedName>
    <definedName name="cimento" localSheetId="3">#REF!</definedName>
    <definedName name="cimento" localSheetId="1">#REF!</definedName>
    <definedName name="cimento">#REF!</definedName>
    <definedName name="Cmat" localSheetId="3">#REF!</definedName>
    <definedName name="Cmat" localSheetId="1">#REF!</definedName>
    <definedName name="Cmat">#REF!</definedName>
    <definedName name="Cmo" localSheetId="3">#REF!</definedName>
    <definedName name="Cmo" localSheetId="1">#REF!</definedName>
    <definedName name="Cmo">#REF!</definedName>
    <definedName name="CNVDFNVN" localSheetId="3">#REF!</definedName>
    <definedName name="CNVDFNVN" localSheetId="1">#REF!</definedName>
    <definedName name="CNVDFNVN">#REF!</definedName>
    <definedName name="Cobertura" localSheetId="3">#REF!</definedName>
    <definedName name="Cobertura" localSheetId="1">#REF!</definedName>
    <definedName name="Cobertura">#REF!</definedName>
    <definedName name="Cobertura_canal" localSheetId="3">#REF!</definedName>
    <definedName name="Cobertura_canal" localSheetId="1">#REF!</definedName>
    <definedName name="Cobertura_canal">#REF!</definedName>
    <definedName name="cocacola" localSheetId="3">#REF!</definedName>
    <definedName name="cocacola" localSheetId="1">#REF!</definedName>
    <definedName name="cocacola">#REF!</definedName>
    <definedName name="cocaina" localSheetId="3">#REF!</definedName>
    <definedName name="cocaina" localSheetId="1">#REF!</definedName>
    <definedName name="cocaina">#REF!</definedName>
    <definedName name="Código" localSheetId="3">#REF!</definedName>
    <definedName name="Código" localSheetId="1">#REF!</definedName>
    <definedName name="Código">#REF!</definedName>
    <definedName name="Código." localSheetId="3">#REF!</definedName>
    <definedName name="Código." localSheetId="1">#REF!</definedName>
    <definedName name="Código.">#REF!</definedName>
    <definedName name="COEF_LINEAR" localSheetId="3">#REF!</definedName>
    <definedName name="COEF_LINEAR" localSheetId="1">#REF!</definedName>
    <definedName name="COEF_LINEAR">#REF!</definedName>
    <definedName name="Comparativo" localSheetId="3">#REF!</definedName>
    <definedName name="Comparativo" localSheetId="1">#REF!</definedName>
    <definedName name="Comparativo">#REF!</definedName>
    <definedName name="cOMPOSIÇaO" localSheetId="3" hidden="1">#REF!</definedName>
    <definedName name="cOMPOSIÇaO" localSheetId="1" hidden="1">#REF!</definedName>
    <definedName name="cOMPOSIÇaO" hidden="1">#REF!</definedName>
    <definedName name="composições" localSheetId="3">#REF!</definedName>
    <definedName name="composições" localSheetId="1">#REF!</definedName>
    <definedName name="composições">#REF!</definedName>
    <definedName name="CONT_CANTEIRO" localSheetId="3">#REF!</definedName>
    <definedName name="CONT_CANTEIRO" localSheetId="1">#REF!</definedName>
    <definedName name="CONT_CANTEIRO">#REF!</definedName>
    <definedName name="cópia" localSheetId="3">#REF!</definedName>
    <definedName name="cópia" localSheetId="1">#REF!</definedName>
    <definedName name="cópia">#REF!</definedName>
    <definedName name="corte" localSheetId="3">#REF!</definedName>
    <definedName name="corte" localSheetId="1">#REF!</definedName>
    <definedName name="corte">#REF!</definedName>
    <definedName name="COTAS" localSheetId="3">#REF!</definedName>
    <definedName name="COTAS" localSheetId="1">#REF!</definedName>
    <definedName name="COTAS">#REF!</definedName>
    <definedName name="creaFiscal">[8]DADOS!$C$23</definedName>
    <definedName name="creaPLE">[8]DADOS!$C$20</definedName>
    <definedName name="_xlnm.Criteria" localSheetId="3">#REF!</definedName>
    <definedName name="_xlnm.Criteria" localSheetId="1">#REF!</definedName>
    <definedName name="_xlnm.Criteria">#REF!</definedName>
    <definedName name="Cron" localSheetId="3" hidden="1">#REF!</definedName>
    <definedName name="Cron" localSheetId="1" hidden="1">#REF!</definedName>
    <definedName name="Cron" hidden="1">#REF!</definedName>
    <definedName name="cron." localSheetId="3" hidden="1">#REF!</definedName>
    <definedName name="cron." localSheetId="1" hidden="1">#REF!</definedName>
    <definedName name="cron." hidden="1">#REF!</definedName>
    <definedName name="crono" localSheetId="3">#REF!</definedName>
    <definedName name="crono" localSheetId="1">#REF!</definedName>
    <definedName name="crono">#REF!</definedName>
    <definedName name="Cronograma">[8]Cronograma!$B$37:$BB$42</definedName>
    <definedName name="Cronograma.MesesQuadro" localSheetId="3">COUNTA(OFFSET(Cronograma,0,0,,1))*4</definedName>
    <definedName name="Cronograma.MesesQuadro">COUNTA(OFFSET(Cronograma,0,0,,1))*4</definedName>
    <definedName name="Cronograma.NumPeríodos" localSheetId="3">MAX(Cronograma.Períodos)</definedName>
    <definedName name="Cronograma.NumPeríodos">MAX(Cronograma.Períodos)</definedName>
    <definedName name="Cronograma.Períodos">OFFSET([8]Cronograma!$E$33,1,0):OFFSET([8]Cronograma!$BB$37,-1,0)</definedName>
    <definedName name="CronoPrev">OFFSET([8]CronoPrev!$B$13,1,0):OFFSET([8]CronoPrev!$G$26,-1,0)</definedName>
    <definedName name="CT" localSheetId="3">#REF!</definedName>
    <definedName name="CT" localSheetId="1">#REF!</definedName>
    <definedName name="CT">#REF!</definedName>
    <definedName name="CU" localSheetId="3">#REF!</definedName>
    <definedName name="CU" localSheetId="1">#REF!</definedName>
    <definedName name="CU">#REF!</definedName>
    <definedName name="CustoReal" localSheetId="3">#REF!</definedName>
    <definedName name="CustoReal" localSheetId="1">#REF!</definedName>
    <definedName name="CustoReal">#REF!</definedName>
    <definedName name="cUSTOS" localSheetId="3">#REF!</definedName>
    <definedName name="cUSTOS" localSheetId="1">#REF!</definedName>
    <definedName name="cUSTOS">#REF!</definedName>
    <definedName name="D" localSheetId="3">#REF!</definedName>
    <definedName name="D" localSheetId="1">#REF!</definedName>
    <definedName name="D">#REF!</definedName>
    <definedName name="dadinho" localSheetId="3">#REF!</definedName>
    <definedName name="dadinho" localSheetId="1">#REF!</definedName>
    <definedName name="dadinho">#REF!</definedName>
    <definedName name="DADOS" localSheetId="3">#REF!</definedName>
    <definedName name="DADOS" localSheetId="1">#REF!</definedName>
    <definedName name="DADOS">#REF!</definedName>
    <definedName name="DADOS1" localSheetId="3">#REF!</definedName>
    <definedName name="DADOS1" localSheetId="1">#REF!</definedName>
    <definedName name="DADOS1">#REF!</definedName>
    <definedName name="danil" localSheetId="3">#REF!</definedName>
    <definedName name="danil" localSheetId="1">#REF!</definedName>
    <definedName name="danil">#REF!</definedName>
    <definedName name="danilo" localSheetId="3">#REF!</definedName>
    <definedName name="danilo" localSheetId="1">#REF!</definedName>
    <definedName name="danilo">#REF!</definedName>
    <definedName name="Data" localSheetId="3">#REF!</definedName>
    <definedName name="Data" localSheetId="1">#REF!</definedName>
    <definedName name="Data">#REF!</definedName>
    <definedName name="Data_Final" localSheetId="3">#REF!</definedName>
    <definedName name="Data_Final" localSheetId="1">#REF!</definedName>
    <definedName name="Data_Final">#REF!</definedName>
    <definedName name="Data_Início" localSheetId="3">#REF!</definedName>
    <definedName name="Data_Início" localSheetId="1">#REF!</definedName>
    <definedName name="Data_Início">#REF!</definedName>
    <definedName name="dataInicioObra">[8]DADOS!$H$13</definedName>
    <definedName name="DD" localSheetId="3">#REF!</definedName>
    <definedName name="DD" localSheetId="1">#REF!</definedName>
    <definedName name="DD">#REF!</definedName>
    <definedName name="DDD" localSheetId="3">#REF!</definedName>
    <definedName name="DDD" localSheetId="1">#REF!</definedName>
    <definedName name="DDD">#REF!</definedName>
    <definedName name="deactivatedados.form1">IF([8]Eventograma_e_Quantitativos!B1="","",VALUE(LEFT([8]Eventograma_e_Quantitativos!B1,(FIND("-",[8]Eventograma_e_Quantitativos!B1,1))-1)))</definedName>
    <definedName name="Deco" localSheetId="3">#REF!</definedName>
    <definedName name="Deco" localSheetId="1">#REF!</definedName>
    <definedName name="Deco">#REF!</definedName>
    <definedName name="densidade_cap" localSheetId="3">#REF!</definedName>
    <definedName name="densidade_cap" localSheetId="1">#REF!</definedName>
    <definedName name="densidade_cap">#REF!</definedName>
    <definedName name="DES" localSheetId="3">#REF!</definedName>
    <definedName name="DES" localSheetId="1">#REF!</definedName>
    <definedName name="DES">#REF!</definedName>
    <definedName name="DESAP" localSheetId="3">#REF!</definedName>
    <definedName name="DESAP" localSheetId="1">#REF!</definedName>
    <definedName name="DESAP">#REF!</definedName>
    <definedName name="DESAPROPRIAÇÃO">'[15]AQU TERRENO-'!$H$9</definedName>
    <definedName name="Detalhamento">OFFSET([8]Detalhamento!$A$16,1,0):OFFSET([8]Detalhamento!$A$37,-1,0)</definedName>
    <definedName name="Detalhamento.Imprimir" localSheetId="3">[8]Detalhamento!$E$2:OFFSET([8]Detalhamento!$K$40,0,MAX(TRUNC(numFrentes/6,0)+IF(MOD(numFrentes,6)&lt;&gt;0,1,0),1)*6)</definedName>
    <definedName name="Detalhamento.Imprimir">[8]Detalhamento!$E$2:OFFSET([8]Detalhamento!$K$40,0,MAX(TRUNC(numFrentes/6,0)+IF(MOD(numFrentes,6)&lt;&gt;0,1,0),1)*6)</definedName>
    <definedName name="Detalhamento.OpçãoServiços">[8]Detalhamento!$B$12</definedName>
    <definedName name="Detalhamento.OpçõesExibição">[8]Detalhamento!$B$6:$B$7</definedName>
    <definedName name="Detalhamento.OpçõesServiços">[8]Detalhamento!$B$9:$B$11</definedName>
    <definedName name="Df" localSheetId="3">#REF!</definedName>
    <definedName name="Df" localSheetId="1">#REF!</definedName>
    <definedName name="Df">#REF!</definedName>
    <definedName name="dfdf" localSheetId="3" hidden="1">{#N/A,#N/A,FALSE,"MO (2)"}</definedName>
    <definedName name="dfdf" hidden="1">{#N/A,#N/A,FALSE,"MO (2)"}</definedName>
    <definedName name="DFGT" localSheetId="3">[1]Reforma!#REF!</definedName>
    <definedName name="DFGT" localSheetId="1">[1]Reforma!#REF!</definedName>
    <definedName name="DFGT">[1]Reforma!#REF!</definedName>
    <definedName name="DFT" localSheetId="3">[1]Reforma!#REF!</definedName>
    <definedName name="DFT" localSheetId="1">[1]Reforma!#REF!</definedName>
    <definedName name="DFT">[1]Reforma!#REF!</definedName>
    <definedName name="DG">[16]COMPOSIÇÃO!$I$10</definedName>
    <definedName name="DGA" localSheetId="3">'[9]PRO-08'!#REF!</definedName>
    <definedName name="DGA" localSheetId="1">'[9]PRO-08'!#REF!</definedName>
    <definedName name="DGA">'[9]PRO-08'!#REF!</definedName>
    <definedName name="Dissídio" localSheetId="3">#REF!</definedName>
    <definedName name="Dissídio" localSheetId="1">#REF!</definedName>
    <definedName name="Dissídio">#REF!</definedName>
    <definedName name="DJ" localSheetId="3">#REF!</definedName>
    <definedName name="DJ" localSheetId="1">#REF!</definedName>
    <definedName name="DJ">#REF!</definedName>
    <definedName name="DKJBGKSHAK" localSheetId="3">#REF!</definedName>
    <definedName name="DKJBGKSHAK" localSheetId="1">#REF!</definedName>
    <definedName name="DKJBGKSHAK">#REF!</definedName>
    <definedName name="DMT">[17]C.U!$D$1651,[17]C.U!$D$1155</definedName>
    <definedName name="DMT_0_50" localSheetId="3">#REF!</definedName>
    <definedName name="DMT_0_50" localSheetId="1">#REF!</definedName>
    <definedName name="DMT_0_50">#REF!</definedName>
    <definedName name="DMT_1000" localSheetId="3">#REF!</definedName>
    <definedName name="DMT_1000" localSheetId="1">#REF!</definedName>
    <definedName name="DMT_1000">#REF!</definedName>
    <definedName name="DMT_200" localSheetId="3">#REF!</definedName>
    <definedName name="DMT_200" localSheetId="1">#REF!</definedName>
    <definedName name="DMT_200">#REF!</definedName>
    <definedName name="DMT_200_400" localSheetId="3">#REF!</definedName>
    <definedName name="DMT_200_400" localSheetId="1">#REF!</definedName>
    <definedName name="DMT_200_400">#REF!</definedName>
    <definedName name="DMT_400" localSheetId="3">#REF!</definedName>
    <definedName name="DMT_400" localSheetId="1">#REF!</definedName>
    <definedName name="DMT_400">#REF!</definedName>
    <definedName name="DMT_400_600" localSheetId="3">#REF!</definedName>
    <definedName name="DMT_400_600" localSheetId="1">#REF!</definedName>
    <definedName name="DMT_400_600">#REF!</definedName>
    <definedName name="DMT_50" localSheetId="3">#REF!</definedName>
    <definedName name="DMT_50" localSheetId="1">#REF!</definedName>
    <definedName name="DMT_50">#REF!</definedName>
    <definedName name="DMT_50_200" localSheetId="3">#REF!</definedName>
    <definedName name="DMT_50_200" localSheetId="1">#REF!</definedName>
    <definedName name="DMT_50_200">#REF!</definedName>
    <definedName name="DMT_600" localSheetId="3">#REF!</definedName>
    <definedName name="DMT_600" localSheetId="1">#REF!</definedName>
    <definedName name="DMT_600">#REF!</definedName>
    <definedName name="DMT_800" localSheetId="3">#REF!</definedName>
    <definedName name="DMT_800" localSheetId="1">#REF!</definedName>
    <definedName name="DMT_800">#REF!</definedName>
    <definedName name="drena" localSheetId="3">#REF!</definedName>
    <definedName name="drena" localSheetId="1">#REF!</definedName>
    <definedName name="drena">#REF!</definedName>
    <definedName name="DRGTU" localSheetId="3">#REF!</definedName>
    <definedName name="DRGTU" localSheetId="1">#REF!</definedName>
    <definedName name="DRGTU">#REF!</definedName>
    <definedName name="DU" localSheetId="3">#REF!</definedName>
    <definedName name="DU" localSheetId="1">#REF!</definedName>
    <definedName name="DU">#REF!</definedName>
    <definedName name="DWD" localSheetId="3">#REF!</definedName>
    <definedName name="DWD" localSheetId="1">#REF!</definedName>
    <definedName name="DWD">#REF!</definedName>
    <definedName name="dx">'[18]ENTRADA DE DADOS'!$F$5</definedName>
    <definedName name="dxi">'[18]ENTRADA DE DADOS'!$I$5</definedName>
    <definedName name="DY">'[19]ENTRADA DE DADOS'!$F$5</definedName>
    <definedName name="E" localSheetId="3">#REF!</definedName>
    <definedName name="E" localSheetId="1">#REF!</definedName>
    <definedName name="E">#REF!</definedName>
    <definedName name="ECJ" localSheetId="3">#REF!</definedName>
    <definedName name="ECJ" localSheetId="1">#REF!</definedName>
    <definedName name="ECJ">#REF!</definedName>
    <definedName name="EE" localSheetId="3">#REF!</definedName>
    <definedName name="EE" localSheetId="1">#REF!</definedName>
    <definedName name="EE">#REF!</definedName>
    <definedName name="EE1_MAT" localSheetId="3">'[20]B - Captação_Elevação 1a Etapa '!#REF!</definedName>
    <definedName name="EE1_MAT" localSheetId="1">'[20]B - Captação_Elevação 1a Etapa '!#REF!</definedName>
    <definedName name="EE1_MAT">'[20]B - Captação_Elevação 1a Etapa '!#REF!</definedName>
    <definedName name="EE1_MATERIAIS">'[15]ESTA ELEVATÓRIA_'!$H$106</definedName>
    <definedName name="EE1_SERV" localSheetId="3">'[20]B - Captação_Elevação 1a Etapa '!#REF!</definedName>
    <definedName name="EE1_SERV" localSheetId="1">'[20]B - Captação_Elevação 1a Etapa '!#REF!</definedName>
    <definedName name="EE1_SERV">'[20]B - Captação_Elevação 1a Etapa '!#REF!</definedName>
    <definedName name="EE1_SERVIÇOS">'[15]ESTA ELEVATÓRIA_'!$H$9</definedName>
    <definedName name="EE2_MAT" localSheetId="3">'[20]B - Captação_Elevação 1a Etapa '!#REF!</definedName>
    <definedName name="EE2_MAT" localSheetId="1">'[20]B - Captação_Elevação 1a Etapa '!#REF!</definedName>
    <definedName name="EE2_MAT">'[20]B - Captação_Elevação 1a Etapa '!#REF!</definedName>
    <definedName name="EE2_MATERIAIS">'[15]ESTA ELEVATÓRIA_'!$H$244</definedName>
    <definedName name="EE2_SERV" localSheetId="3">'[20]B - Captação_Elevação 1a Etapa '!#REF!</definedName>
    <definedName name="EE2_SERV" localSheetId="1">'[20]B - Captação_Elevação 1a Etapa '!#REF!</definedName>
    <definedName name="EE2_SERV">'[20]B - Captação_Elevação 1a Etapa '!#REF!</definedName>
    <definedName name="EE2_SERVIÇOS">'[15]ESTA ELEVATÓRIA_'!$H$143</definedName>
    <definedName name="EE3_MAT" localSheetId="3">'[20]B - Captação_Elevação 1a Etapa '!#REF!</definedName>
    <definedName name="EE3_MAT" localSheetId="1">'[20]B - Captação_Elevação 1a Etapa '!#REF!</definedName>
    <definedName name="EE3_MAT">'[20]B - Captação_Elevação 1a Etapa '!#REF!</definedName>
    <definedName name="EE3_SERV" localSheetId="3">'[20]B - Captação_Elevação 1a Etapa '!#REF!</definedName>
    <definedName name="EE3_SERV" localSheetId="1">'[20]B - Captação_Elevação 1a Etapa '!#REF!</definedName>
    <definedName name="EE3_SERV">'[20]B - Captação_Elevação 1a Etapa '!#REF!</definedName>
    <definedName name="EEE" localSheetId="3">#REF!</definedName>
    <definedName name="EEE" localSheetId="1">#REF!</definedName>
    <definedName name="EEE">#REF!</definedName>
    <definedName name="EEEEE" localSheetId="3">[1]Reforma!#REF!</definedName>
    <definedName name="EEEEE" localSheetId="1">[1]Reforma!#REF!</definedName>
    <definedName name="EEEEE">[1]Reforma!#REF!</definedName>
    <definedName name="EEEEEEEEE" localSheetId="3">#REF!</definedName>
    <definedName name="EEEEEEEEE" localSheetId="1">#REF!</definedName>
    <definedName name="EEEEEEEEE">#REF!</definedName>
    <definedName name="EJ" localSheetId="3">#REF!</definedName>
    <definedName name="EJ" localSheetId="1">#REF!</definedName>
    <definedName name="EJ">#REF!</definedName>
    <definedName name="Elemento_vazado" localSheetId="3">#REF!</definedName>
    <definedName name="Elemento_vazado" localSheetId="1">#REF!</definedName>
    <definedName name="Elemento_vazado">#REF!</definedName>
    <definedName name="eliabe" localSheetId="3">#REF!</definedName>
    <definedName name="eliabe" localSheetId="1">#REF!</definedName>
    <definedName name="eliabe">#REF!</definedName>
    <definedName name="ELLICLAU" localSheetId="3">#REF!</definedName>
    <definedName name="ELLICLAU" localSheetId="1">#REF!</definedName>
    <definedName name="ELLICLAU">#REF!</definedName>
    <definedName name="EM" localSheetId="3">#REF!</definedName>
    <definedName name="EM" localSheetId="1">#REF!</definedName>
    <definedName name="EM">#REF!</definedName>
    <definedName name="EMI" localSheetId="3">#REF!</definedName>
    <definedName name="EMI" localSheetId="1">#REF!</definedName>
    <definedName name="EMI">#REF!</definedName>
    <definedName name="EMISS_1_MAT" localSheetId="3">#REF!</definedName>
    <definedName name="EMISS_1_MAT" localSheetId="1">#REF!</definedName>
    <definedName name="EMISS_1_MAT">#REF!</definedName>
    <definedName name="EMISS_1_SERV" localSheetId="3">#REF!</definedName>
    <definedName name="EMISS_1_SERV" localSheetId="1">#REF!</definedName>
    <definedName name="EMISS_1_SERV">#REF!</definedName>
    <definedName name="EMISS_2_MAT" localSheetId="3">#REF!</definedName>
    <definedName name="EMISS_2_MAT" localSheetId="1">#REF!</definedName>
    <definedName name="EMISS_2_MAT">#REF!</definedName>
    <definedName name="EMISS_2_SERV" localSheetId="3">#REF!</definedName>
    <definedName name="EMISS_2_SERV" localSheetId="1">#REF!</definedName>
    <definedName name="EMISS_2_SERV">#REF!</definedName>
    <definedName name="EMISS_2_SERV2" localSheetId="3">#REF!</definedName>
    <definedName name="EMISS_2_SERV2" localSheetId="1">#REF!</definedName>
    <definedName name="EMISS_2_SERV2">#REF!</definedName>
    <definedName name="EMISS_3_MAT" localSheetId="3">#REF!</definedName>
    <definedName name="EMISS_3_MAT" localSheetId="1">#REF!</definedName>
    <definedName name="EMISS_3_MAT">#REF!</definedName>
    <definedName name="EMISS_3_SERV" localSheetId="3">#REF!</definedName>
    <definedName name="EMISS_3_SERV" localSheetId="1">#REF!</definedName>
    <definedName name="EMISS_3_SERV">#REF!</definedName>
    <definedName name="EMISSÁRIO1_MATERIAIS">[15]EMISSÁRIO_!$H$39</definedName>
    <definedName name="EMISSÁRIO1_SERVIÇOS">[15]EMISSÁRIO_!$H$9</definedName>
    <definedName name="EMISSÁRIO2_MATERIAIS">[15]EMISSÁRIO_!$H$80</definedName>
    <definedName name="EMISSÁRIO2_SERVIÇOS">[15]EMISSÁRIO_!$H$50</definedName>
    <definedName name="Empolamento" localSheetId="3">#REF!</definedName>
    <definedName name="Empolamento" localSheetId="1">#REF!</definedName>
    <definedName name="Empolamento">#REF!</definedName>
    <definedName name="eNCARGOS" localSheetId="3">[1]Reforma!#REF!</definedName>
    <definedName name="eNCARGOS" localSheetId="1">[1]Reforma!#REF!</definedName>
    <definedName name="eNCARGOS">[1]Reforma!#REF!</definedName>
    <definedName name="EPVT" localSheetId="3">#REF!</definedName>
    <definedName name="EPVT" localSheetId="1">#REF!</definedName>
    <definedName name="EPVT">#REF!</definedName>
    <definedName name="EQPTO" localSheetId="3">#REF!</definedName>
    <definedName name="EQPTO" localSheetId="1">#REF!</definedName>
    <definedName name="EQPTO">#REF!</definedName>
    <definedName name="ER" localSheetId="3">[1]Reforma!#REF!</definedName>
    <definedName name="ER" localSheetId="1">[1]Reforma!#REF!</definedName>
    <definedName name="ER">[1]Reforma!#REF!</definedName>
    <definedName name="err" localSheetId="3">'MC 02'!err</definedName>
    <definedName name="err">[0]!err</definedName>
    <definedName name="ert" localSheetId="3">[1]Reforma!#REF!</definedName>
    <definedName name="ert" localSheetId="1">[1]Reforma!#REF!</definedName>
    <definedName name="ert">[1]Reforma!#REF!</definedName>
    <definedName name="ERTYRE" localSheetId="3">[1]Reforma!#REF!</definedName>
    <definedName name="ERTYRE" localSheetId="1">[1]Reforma!#REF!</definedName>
    <definedName name="ERTYRE">[1]Reforma!#REF!</definedName>
    <definedName name="ES" localSheetId="3">[1]Reforma!#REF!</definedName>
    <definedName name="ES" localSheetId="1">[1]Reforma!#REF!</definedName>
    <definedName name="ES">[1]Reforma!#REF!</definedName>
    <definedName name="ESC_EMISS3_S" localSheetId="3">#REF!</definedName>
    <definedName name="ESC_EMISS3_S" localSheetId="1">#REF!</definedName>
    <definedName name="ESC_EMISS3_S">#REF!</definedName>
    <definedName name="Escavação" localSheetId="3">#REF!</definedName>
    <definedName name="Escavação" localSheetId="1">#REF!</definedName>
    <definedName name="Escavação">#REF!</definedName>
    <definedName name="ESCORAMENTO" localSheetId="3">#REF!</definedName>
    <definedName name="ESCORAMENTO" localSheetId="1">#REF!</definedName>
    <definedName name="ESCORAMENTO">#REF!</definedName>
    <definedName name="ESGOT_EMISS3_S" localSheetId="3">#REF!</definedName>
    <definedName name="ESGOT_EMISS3_S" localSheetId="1">#REF!</definedName>
    <definedName name="ESGOT_EMISS3_S">#REF!</definedName>
    <definedName name="ESGOTAMENTO" localSheetId="3">#REF!</definedName>
    <definedName name="ESGOTAMENTO" localSheetId="1">#REF!</definedName>
    <definedName name="ESGOTAMENTO">#REF!</definedName>
    <definedName name="EsmoH" localSheetId="3">#REF!</definedName>
    <definedName name="EsmoH" localSheetId="1">#REF!</definedName>
    <definedName name="EsmoH">#REF!</definedName>
    <definedName name="EsmoM" localSheetId="3">#REF!</definedName>
    <definedName name="EsmoM" localSheetId="1">#REF!</definedName>
    <definedName name="EsmoM">#REF!</definedName>
    <definedName name="EsmoMP" localSheetId="3">#REF!</definedName>
    <definedName name="EsmoMP" localSheetId="1">#REF!</definedName>
    <definedName name="EsmoMP">#REF!</definedName>
    <definedName name="Esquadrias" localSheetId="3">#REF!</definedName>
    <definedName name="Esquadrias" localSheetId="1">#REF!</definedName>
    <definedName name="Esquadrias">#REF!</definedName>
    <definedName name="est" localSheetId="3">#REF!</definedName>
    <definedName name="est" localSheetId="1">#REF!</definedName>
    <definedName name="est">#REF!</definedName>
    <definedName name="estado" localSheetId="3">#REF!</definedName>
    <definedName name="estado" localSheetId="1">#REF!</definedName>
    <definedName name="estado">#REF!</definedName>
    <definedName name="estrelacelest" localSheetId="3">'[9]PRO-08'!#REF!</definedName>
    <definedName name="estrelacelest" localSheetId="1">'[9]PRO-08'!#REF!</definedName>
    <definedName name="estrelacelest">'[9]PRO-08'!#REF!</definedName>
    <definedName name="Estrutura" localSheetId="3">'[21]Lote 02 FoFo'!#REF!</definedName>
    <definedName name="Estrutura" localSheetId="1">'[21]Lote 02 FoFo'!#REF!</definedName>
    <definedName name="Estrutura">'[21]Lote 02 FoFo'!#REF!</definedName>
    <definedName name="eu" localSheetId="3" hidden="1">{#N/A,#N/A,FALSE,"MO (2)"}</definedName>
    <definedName name="eu" hidden="1">{#N/A,#N/A,FALSE,"MO (2)"}</definedName>
    <definedName name="Eventograma_e_Quantitativos.Imprimir" localSheetId="3">[8]Eventograma_e_Quantitativos!$C$4:OFFSET([8]Eventograma_e_Quantitativos!$M$42,0,MAX(TRUNC(numFrentes/6,0)+IF(MOD(numFrentes,6)&lt;&gt;0,1,0),1)*6)</definedName>
    <definedName name="Eventograma_e_Quantitativos.Imprimir">[8]Eventograma_e_Quantitativos!$C$4:OFFSET([8]Eventograma_e_Quantitativos!$M$42,0,MAX(TRUNC(numFrentes/6,0)+IF(MOD(numFrentes,6)&lt;&gt;0,1,0),1)*6)</definedName>
    <definedName name="Eventos">OFFSET([8]DADOS!$A$33,1,0):OFFSET([8]DADOS!$C$37,-1,0)</definedName>
    <definedName name="EventosVariaveis">OFFSET([8]DADOS!$A$34,1,0):OFFSET([8]DADOS!$C$37,-1,0)</definedName>
    <definedName name="EXA" localSheetId="3">'[9]PRO-08'!#REF!</definedName>
    <definedName name="EXA" localSheetId="1">'[9]PRO-08'!#REF!</definedName>
    <definedName name="EXA">'[9]PRO-08'!#REF!</definedName>
    <definedName name="Excel_BuiltIn__FilterDatabase_11" localSheetId="3">#REF!</definedName>
    <definedName name="Excel_BuiltIn__FilterDatabase_11" localSheetId="1">#REF!</definedName>
    <definedName name="Excel_BuiltIn__FilterDatabase_11">#REF!</definedName>
    <definedName name="Excel_BuiltIn__FilterDatabase_12" localSheetId="3">#REF!</definedName>
    <definedName name="Excel_BuiltIn__FilterDatabase_12" localSheetId="1">#REF!</definedName>
    <definedName name="Excel_BuiltIn__FilterDatabase_12">#REF!</definedName>
    <definedName name="Excel_BuiltIn__FilterDatabase_2" localSheetId="3">#REF!</definedName>
    <definedName name="Excel_BuiltIn__FilterDatabase_2" localSheetId="1">#REF!</definedName>
    <definedName name="Excel_BuiltIn__FilterDatabase_2">#REF!</definedName>
    <definedName name="Excel_BuiltIn__FilterDatabase_3" localSheetId="3">#REF!</definedName>
    <definedName name="Excel_BuiltIn__FilterDatabase_3" localSheetId="1">#REF!</definedName>
    <definedName name="Excel_BuiltIn__FilterDatabase_3">#REF!</definedName>
    <definedName name="Excel_BuiltIn__FilterDatabase_4" localSheetId="3">#REF!</definedName>
    <definedName name="Excel_BuiltIn__FilterDatabase_4" localSheetId="1">#REF!</definedName>
    <definedName name="Excel_BuiltIn__FilterDatabase_4">#REF!</definedName>
    <definedName name="Excel_BuiltIn__FilterDatabase_5" localSheetId="3">#REF!</definedName>
    <definedName name="Excel_BuiltIn__FilterDatabase_5" localSheetId="1">#REF!</definedName>
    <definedName name="Excel_BuiltIn__FilterDatabase_5">#REF!</definedName>
    <definedName name="Excel_BuiltIn__FilterDatabase_6" localSheetId="3">#REF!</definedName>
    <definedName name="Excel_BuiltIn__FilterDatabase_6" localSheetId="1">#REF!</definedName>
    <definedName name="Excel_BuiltIn__FilterDatabase_6">#REF!</definedName>
    <definedName name="Excel_BuiltIn__FilterDatabase_7" localSheetId="3">#REF!</definedName>
    <definedName name="Excel_BuiltIn__FilterDatabase_7" localSheetId="1">#REF!</definedName>
    <definedName name="Excel_BuiltIn__FilterDatabase_7">#REF!</definedName>
    <definedName name="Excel_BuiltIn__FilterDatabase_8" localSheetId="3">#REF!</definedName>
    <definedName name="Excel_BuiltIn__FilterDatabase_8" localSheetId="1">#REF!</definedName>
    <definedName name="Excel_BuiltIn__FilterDatabase_8">#REF!</definedName>
    <definedName name="Excel_BuiltIn__FilterDatabase_9" localSheetId="3">#REF!</definedName>
    <definedName name="Excel_BuiltIn__FilterDatabase_9" localSheetId="1">#REF!</definedName>
    <definedName name="Excel_BuiltIn__FilterDatabase_9">#REF!</definedName>
    <definedName name="Excel_BuiltIn_Database" localSheetId="3">#REF!</definedName>
    <definedName name="Excel_BuiltIn_Database" localSheetId="1">#REF!</definedName>
    <definedName name="Excel_BuiltIn_Database">#REF!</definedName>
    <definedName name="Excel_BuiltIn_Database_1" localSheetId="3">#REF!</definedName>
    <definedName name="Excel_BuiltIn_Database_1" localSheetId="1">#REF!</definedName>
    <definedName name="Excel_BuiltIn_Database_1">#REF!</definedName>
    <definedName name="Excel_BuiltIn_Database_6" localSheetId="3">#REF!</definedName>
    <definedName name="Excel_BuiltIn_Database_6" localSheetId="1">#REF!</definedName>
    <definedName name="Excel_BuiltIn_Database_6">#REF!</definedName>
    <definedName name="Excel_BuiltIn_Print_Area_1" localSheetId="3">#REF!</definedName>
    <definedName name="Excel_BuiltIn_Print_Area_1" localSheetId="1">#REF!</definedName>
    <definedName name="Excel_BuiltIn_Print_Area_1">#REF!</definedName>
    <definedName name="Excel_BuiltIn_Print_Area_3" localSheetId="3">#REF!</definedName>
    <definedName name="Excel_BuiltIn_Print_Area_3" localSheetId="1">#REF!</definedName>
    <definedName name="Excel_BuiltIn_Print_Area_3">#REF!</definedName>
    <definedName name="Excel_BuiltIn_Print_Area_3_1" localSheetId="3">#REF!</definedName>
    <definedName name="Excel_BuiltIn_Print_Area_3_1" localSheetId="1">#REF!</definedName>
    <definedName name="Excel_BuiltIn_Print_Area_3_1">#REF!</definedName>
    <definedName name="Excel_BuiltIn_Print_Area_4" localSheetId="3">#REF!</definedName>
    <definedName name="Excel_BuiltIn_Print_Area_4" localSheetId="1">#REF!</definedName>
    <definedName name="Excel_BuiltIn_Print_Area_4">#REF!</definedName>
    <definedName name="Excel_BuiltIn_Print_Area_4_1" localSheetId="3">#REF!</definedName>
    <definedName name="Excel_BuiltIn_Print_Area_4_1" localSheetId="1">#REF!</definedName>
    <definedName name="Excel_BuiltIn_Print_Area_4_1">#REF!</definedName>
    <definedName name="Excel_BuiltIn_Print_Area_5_1" localSheetId="3">#REF!</definedName>
    <definedName name="Excel_BuiltIn_Print_Area_5_1" localSheetId="1">#REF!</definedName>
    <definedName name="Excel_BuiltIn_Print_Area_5_1">#REF!</definedName>
    <definedName name="Excel_BuiltIn_Print_Titles_2" localSheetId="3">#REF!</definedName>
    <definedName name="Excel_BuiltIn_Print_Titles_2" localSheetId="1">#REF!</definedName>
    <definedName name="Excel_BuiltIn_Print_Titles_2">#REF!</definedName>
    <definedName name="Excel_BuiltIn_Print_Titles_2_1" localSheetId="3">#REF!</definedName>
    <definedName name="Excel_BuiltIn_Print_Titles_2_1" localSheetId="1">#REF!</definedName>
    <definedName name="Excel_BuiltIn_Print_Titles_2_1">#REF!</definedName>
    <definedName name="Excel_BuiltIn_Print_Titles_3" localSheetId="3">#REF!</definedName>
    <definedName name="Excel_BuiltIn_Print_Titles_3" localSheetId="1">#REF!</definedName>
    <definedName name="Excel_BuiltIn_Print_Titles_3">#REF!</definedName>
    <definedName name="Excel_BuiltIn_Print_Titles_4" localSheetId="3">#REF!</definedName>
    <definedName name="Excel_BuiltIn_Print_Titles_4" localSheetId="1">#REF!</definedName>
    <definedName name="Excel_BuiltIn_Print_Titles_4">#REF!</definedName>
    <definedName name="Excel_BuiltIn_Print_Titles_6_1" localSheetId="3">#REF!</definedName>
    <definedName name="Excel_BuiltIn_Print_Titles_6_1" localSheetId="1">#REF!</definedName>
    <definedName name="Excel_BuiltIn_Print_Titles_6_1">#REF!</definedName>
    <definedName name="Excel_BuiltIn_Print_Titles_8" localSheetId="3">'[22]Orçamento Cisterna'!#REF!</definedName>
    <definedName name="Excel_BuiltIn_Print_Titles_8" localSheetId="1">'[22]Orçamento Cisterna'!#REF!</definedName>
    <definedName name="Excel_BuiltIn_Print_Titles_8">'[22]Orçamento Cisterna'!#REF!</definedName>
    <definedName name="EXTENSAO" localSheetId="3">#REF!</definedName>
    <definedName name="EXTENSAO" localSheetId="1">#REF!</definedName>
    <definedName name="EXTENSAO">#REF!</definedName>
    <definedName name="Extenso" localSheetId="3">'MC 02'!Extenso</definedName>
    <definedName name="Extenso">[0]!Extenso</definedName>
    <definedName name="F_01_120" localSheetId="3">#REF!</definedName>
    <definedName name="F_01_120" localSheetId="1">#REF!</definedName>
    <definedName name="F_01_120">#REF!</definedName>
    <definedName name="F_01_150" localSheetId="3">#REF!</definedName>
    <definedName name="F_01_150" localSheetId="1">#REF!</definedName>
    <definedName name="F_01_150">#REF!</definedName>
    <definedName name="F_01_180" localSheetId="3">#REF!</definedName>
    <definedName name="F_01_180" localSheetId="1">#REF!</definedName>
    <definedName name="F_01_180">#REF!</definedName>
    <definedName name="F_01_210" localSheetId="3">#REF!</definedName>
    <definedName name="F_01_210" localSheetId="1">#REF!</definedName>
    <definedName name="F_01_210">#REF!</definedName>
    <definedName name="F_01_240" localSheetId="3">#REF!</definedName>
    <definedName name="F_01_240" localSheetId="1">#REF!</definedName>
    <definedName name="F_01_240">#REF!</definedName>
    <definedName name="F_01_270" localSheetId="3">#REF!</definedName>
    <definedName name="F_01_270" localSheetId="1">#REF!</definedName>
    <definedName name="F_01_270">#REF!</definedName>
    <definedName name="F_01_30" localSheetId="3">#REF!</definedName>
    <definedName name="F_01_30" localSheetId="1">#REF!</definedName>
    <definedName name="F_01_30">#REF!</definedName>
    <definedName name="F_01_300" localSheetId="3">#REF!</definedName>
    <definedName name="F_01_300" localSheetId="1">#REF!</definedName>
    <definedName name="F_01_300">#REF!</definedName>
    <definedName name="F_01_330" localSheetId="3">#REF!</definedName>
    <definedName name="F_01_330" localSheetId="1">#REF!</definedName>
    <definedName name="F_01_330">#REF!</definedName>
    <definedName name="F_01_360" localSheetId="3">#REF!</definedName>
    <definedName name="F_01_360" localSheetId="1">#REF!</definedName>
    <definedName name="F_01_360">#REF!</definedName>
    <definedName name="F_01_390" localSheetId="3">#REF!</definedName>
    <definedName name="F_01_390" localSheetId="1">#REF!</definedName>
    <definedName name="F_01_390">#REF!</definedName>
    <definedName name="F_01_420" localSheetId="3">#REF!</definedName>
    <definedName name="F_01_420" localSheetId="1">#REF!</definedName>
    <definedName name="F_01_420">#REF!</definedName>
    <definedName name="F_01_450" localSheetId="3">#REF!</definedName>
    <definedName name="F_01_450" localSheetId="1">#REF!</definedName>
    <definedName name="F_01_450">#REF!</definedName>
    <definedName name="F_01_480" localSheetId="3">#REF!</definedName>
    <definedName name="F_01_480" localSheetId="1">#REF!</definedName>
    <definedName name="F_01_480">#REF!</definedName>
    <definedName name="F_01_510" localSheetId="3">#REF!</definedName>
    <definedName name="F_01_510" localSheetId="1">#REF!</definedName>
    <definedName name="F_01_510">#REF!</definedName>
    <definedName name="F_01_540" localSheetId="3">#REF!</definedName>
    <definedName name="F_01_540" localSheetId="1">#REF!</definedName>
    <definedName name="F_01_540">#REF!</definedName>
    <definedName name="F_01_570" localSheetId="3">#REF!</definedName>
    <definedName name="F_01_570" localSheetId="1">#REF!</definedName>
    <definedName name="F_01_570">#REF!</definedName>
    <definedName name="F_01_60" localSheetId="3">#REF!</definedName>
    <definedName name="F_01_60" localSheetId="1">#REF!</definedName>
    <definedName name="F_01_60">#REF!</definedName>
    <definedName name="F_01_600" localSheetId="3">#REF!</definedName>
    <definedName name="F_01_600" localSheetId="1">#REF!</definedName>
    <definedName name="F_01_600">#REF!</definedName>
    <definedName name="F_01_630" localSheetId="3">#REF!</definedName>
    <definedName name="F_01_630" localSheetId="1">#REF!</definedName>
    <definedName name="F_01_630">#REF!</definedName>
    <definedName name="F_01_660" localSheetId="3">#REF!</definedName>
    <definedName name="F_01_660" localSheetId="1">#REF!</definedName>
    <definedName name="F_01_660">#REF!</definedName>
    <definedName name="F_01_690" localSheetId="3">#REF!</definedName>
    <definedName name="F_01_690" localSheetId="1">#REF!</definedName>
    <definedName name="F_01_690">#REF!</definedName>
    <definedName name="F_01_720" localSheetId="3">#REF!</definedName>
    <definedName name="F_01_720" localSheetId="1">#REF!</definedName>
    <definedName name="F_01_720">#REF!</definedName>
    <definedName name="F_01_90" localSheetId="3">#REF!</definedName>
    <definedName name="F_01_90" localSheetId="1">#REF!</definedName>
    <definedName name="F_01_90">#REF!</definedName>
    <definedName name="F_02_120" localSheetId="3">#REF!</definedName>
    <definedName name="F_02_120" localSheetId="1">#REF!</definedName>
    <definedName name="F_02_120">#REF!</definedName>
    <definedName name="F_02_150" localSheetId="3">#REF!</definedName>
    <definedName name="F_02_150" localSheetId="1">#REF!</definedName>
    <definedName name="F_02_150">#REF!</definedName>
    <definedName name="F_02_180" localSheetId="3">#REF!</definedName>
    <definedName name="F_02_180" localSheetId="1">#REF!</definedName>
    <definedName name="F_02_180">#REF!</definedName>
    <definedName name="F_02_210" localSheetId="3">#REF!</definedName>
    <definedName name="F_02_210" localSheetId="1">#REF!</definedName>
    <definedName name="F_02_210">#REF!</definedName>
    <definedName name="F_02_240" localSheetId="3">#REF!</definedName>
    <definedName name="F_02_240" localSheetId="1">#REF!</definedName>
    <definedName name="F_02_240">#REF!</definedName>
    <definedName name="F_02_270" localSheetId="3">#REF!</definedName>
    <definedName name="F_02_270" localSheetId="1">#REF!</definedName>
    <definedName name="F_02_270">#REF!</definedName>
    <definedName name="F_02_30" localSheetId="3">#REF!</definedName>
    <definedName name="F_02_30" localSheetId="1">#REF!</definedName>
    <definedName name="F_02_30">#REF!</definedName>
    <definedName name="F_02_300" localSheetId="3">#REF!</definedName>
    <definedName name="F_02_300" localSheetId="1">#REF!</definedName>
    <definedName name="F_02_300">#REF!</definedName>
    <definedName name="F_02_330" localSheetId="3">#REF!</definedName>
    <definedName name="F_02_330" localSheetId="1">#REF!</definedName>
    <definedName name="F_02_330">#REF!</definedName>
    <definedName name="F_02_360" localSheetId="3">#REF!</definedName>
    <definedName name="F_02_360" localSheetId="1">#REF!</definedName>
    <definedName name="F_02_360">#REF!</definedName>
    <definedName name="F_02_390" localSheetId="3">#REF!</definedName>
    <definedName name="F_02_390" localSheetId="1">#REF!</definedName>
    <definedName name="F_02_390">#REF!</definedName>
    <definedName name="F_02_420" localSheetId="3">#REF!</definedName>
    <definedName name="F_02_420" localSheetId="1">#REF!</definedName>
    <definedName name="F_02_420">#REF!</definedName>
    <definedName name="F_02_450" localSheetId="3">#REF!</definedName>
    <definedName name="F_02_450" localSheetId="1">#REF!</definedName>
    <definedName name="F_02_450">#REF!</definedName>
    <definedName name="F_02_480" localSheetId="3">#REF!</definedName>
    <definedName name="F_02_480" localSheetId="1">#REF!</definedName>
    <definedName name="F_02_480">#REF!</definedName>
    <definedName name="F_02_510" localSheetId="3">#REF!</definedName>
    <definedName name="F_02_510" localSheetId="1">#REF!</definedName>
    <definedName name="F_02_510">#REF!</definedName>
    <definedName name="F_02_540" localSheetId="3">#REF!</definedName>
    <definedName name="F_02_540" localSheetId="1">#REF!</definedName>
    <definedName name="F_02_540">#REF!</definedName>
    <definedName name="F_02_570" localSheetId="3">#REF!</definedName>
    <definedName name="F_02_570" localSheetId="1">#REF!</definedName>
    <definedName name="F_02_570">#REF!</definedName>
    <definedName name="F_02_60" localSheetId="3">#REF!</definedName>
    <definedName name="F_02_60" localSheetId="1">#REF!</definedName>
    <definedName name="F_02_60">#REF!</definedName>
    <definedName name="F_02_600" localSheetId="3">#REF!</definedName>
    <definedName name="F_02_600" localSheetId="1">#REF!</definedName>
    <definedName name="F_02_600">#REF!</definedName>
    <definedName name="F_02_630" localSheetId="3">#REF!</definedName>
    <definedName name="F_02_630" localSheetId="1">#REF!</definedName>
    <definedName name="F_02_630">#REF!</definedName>
    <definedName name="F_02_660" localSheetId="3">#REF!</definedName>
    <definedName name="F_02_660" localSheetId="1">#REF!</definedName>
    <definedName name="F_02_660">#REF!</definedName>
    <definedName name="F_02_690" localSheetId="3">#REF!</definedName>
    <definedName name="F_02_690" localSheetId="1">#REF!</definedName>
    <definedName name="F_02_690">#REF!</definedName>
    <definedName name="F_02_720" localSheetId="3">#REF!</definedName>
    <definedName name="F_02_720" localSheetId="1">#REF!</definedName>
    <definedName name="F_02_720">#REF!</definedName>
    <definedName name="F_02_90" localSheetId="3">#REF!</definedName>
    <definedName name="F_02_90" localSheetId="1">#REF!</definedName>
    <definedName name="F_02_90">#REF!</definedName>
    <definedName name="F_03_120" localSheetId="3">#REF!</definedName>
    <definedName name="F_03_120" localSheetId="1">#REF!</definedName>
    <definedName name="F_03_120">#REF!</definedName>
    <definedName name="F_03_150" localSheetId="3">#REF!</definedName>
    <definedName name="F_03_150" localSheetId="1">#REF!</definedName>
    <definedName name="F_03_150">#REF!</definedName>
    <definedName name="F_03_180" localSheetId="3">#REF!</definedName>
    <definedName name="F_03_180" localSheetId="1">#REF!</definedName>
    <definedName name="F_03_180">#REF!</definedName>
    <definedName name="F_03_210" localSheetId="3">#REF!</definedName>
    <definedName name="F_03_210" localSheetId="1">#REF!</definedName>
    <definedName name="F_03_210">#REF!</definedName>
    <definedName name="F_03_240" localSheetId="3">#REF!</definedName>
    <definedName name="F_03_240" localSheetId="1">#REF!</definedName>
    <definedName name="F_03_240">#REF!</definedName>
    <definedName name="F_03_270" localSheetId="3">#REF!</definedName>
    <definedName name="F_03_270" localSheetId="1">#REF!</definedName>
    <definedName name="F_03_270">#REF!</definedName>
    <definedName name="F_03_30" localSheetId="3">#REF!</definedName>
    <definedName name="F_03_30" localSheetId="1">#REF!</definedName>
    <definedName name="F_03_30">#REF!</definedName>
    <definedName name="F_03_300" localSheetId="3">#REF!</definedName>
    <definedName name="F_03_300" localSheetId="1">#REF!</definedName>
    <definedName name="F_03_300">#REF!</definedName>
    <definedName name="F_03_330" localSheetId="3">#REF!</definedName>
    <definedName name="F_03_330" localSheetId="1">#REF!</definedName>
    <definedName name="F_03_330">#REF!</definedName>
    <definedName name="F_03_360" localSheetId="3">#REF!</definedName>
    <definedName name="F_03_360" localSheetId="1">#REF!</definedName>
    <definedName name="F_03_360">#REF!</definedName>
    <definedName name="F_03_390" localSheetId="3">#REF!</definedName>
    <definedName name="F_03_390" localSheetId="1">#REF!</definedName>
    <definedName name="F_03_390">#REF!</definedName>
    <definedName name="F_03_420" localSheetId="3">#REF!</definedName>
    <definedName name="F_03_420" localSheetId="1">#REF!</definedName>
    <definedName name="F_03_420">#REF!</definedName>
    <definedName name="F_03_450" localSheetId="3">#REF!</definedName>
    <definedName name="F_03_450" localSheetId="1">#REF!</definedName>
    <definedName name="F_03_450">#REF!</definedName>
    <definedName name="F_03_480" localSheetId="3">#REF!</definedName>
    <definedName name="F_03_480" localSheetId="1">#REF!</definedName>
    <definedName name="F_03_480">#REF!</definedName>
    <definedName name="F_03_510" localSheetId="3">#REF!</definedName>
    <definedName name="F_03_510" localSheetId="1">#REF!</definedName>
    <definedName name="F_03_510">#REF!</definedName>
    <definedName name="F_03_540" localSheetId="3">#REF!</definedName>
    <definedName name="F_03_540" localSheetId="1">#REF!</definedName>
    <definedName name="F_03_540">#REF!</definedName>
    <definedName name="F_03_570" localSheetId="3">#REF!</definedName>
    <definedName name="F_03_570" localSheetId="1">#REF!</definedName>
    <definedName name="F_03_570">#REF!</definedName>
    <definedName name="F_03_60" localSheetId="3">#REF!</definedName>
    <definedName name="F_03_60" localSheetId="1">#REF!</definedName>
    <definedName name="F_03_60">#REF!</definedName>
    <definedName name="F_03_600" localSheetId="3">#REF!</definedName>
    <definedName name="F_03_600" localSheetId="1">#REF!</definedName>
    <definedName name="F_03_600">#REF!</definedName>
    <definedName name="F_03_630" localSheetId="3">#REF!</definedName>
    <definedName name="F_03_630" localSheetId="1">#REF!</definedName>
    <definedName name="F_03_630">#REF!</definedName>
    <definedName name="F_03_660" localSheetId="3">#REF!</definedName>
    <definedName name="F_03_660" localSheetId="1">#REF!</definedName>
    <definedName name="F_03_660">#REF!</definedName>
    <definedName name="F_03_690" localSheetId="3">#REF!</definedName>
    <definedName name="F_03_690" localSheetId="1">#REF!</definedName>
    <definedName name="F_03_690">#REF!</definedName>
    <definedName name="F_03_720" localSheetId="3">#REF!</definedName>
    <definedName name="F_03_720" localSheetId="1">#REF!</definedName>
    <definedName name="F_03_720">#REF!</definedName>
    <definedName name="F_03_90" localSheetId="3">#REF!</definedName>
    <definedName name="F_03_90" localSheetId="1">#REF!</definedName>
    <definedName name="F_03_90">#REF!</definedName>
    <definedName name="F_04_120" localSheetId="3">#REF!</definedName>
    <definedName name="F_04_120" localSheetId="1">#REF!</definedName>
    <definedName name="F_04_120">#REF!</definedName>
    <definedName name="F_04_150" localSheetId="3">#REF!</definedName>
    <definedName name="F_04_150" localSheetId="1">#REF!</definedName>
    <definedName name="F_04_150">#REF!</definedName>
    <definedName name="F_04_180" localSheetId="3">#REF!</definedName>
    <definedName name="F_04_180" localSheetId="1">#REF!</definedName>
    <definedName name="F_04_180">#REF!</definedName>
    <definedName name="F_04_210" localSheetId="3">#REF!</definedName>
    <definedName name="F_04_210" localSheetId="1">#REF!</definedName>
    <definedName name="F_04_210">#REF!</definedName>
    <definedName name="F_04_240" localSheetId="3">#REF!</definedName>
    <definedName name="F_04_240" localSheetId="1">#REF!</definedName>
    <definedName name="F_04_240">#REF!</definedName>
    <definedName name="F_04_270" localSheetId="3">#REF!</definedName>
    <definedName name="F_04_270" localSheetId="1">#REF!</definedName>
    <definedName name="F_04_270">#REF!</definedName>
    <definedName name="F_04_30" localSheetId="3">#REF!</definedName>
    <definedName name="F_04_30" localSheetId="1">#REF!</definedName>
    <definedName name="F_04_30">#REF!</definedName>
    <definedName name="F_04_300" localSheetId="3">#REF!</definedName>
    <definedName name="F_04_300" localSheetId="1">#REF!</definedName>
    <definedName name="F_04_300">#REF!</definedName>
    <definedName name="F_04_330" localSheetId="3">#REF!</definedName>
    <definedName name="F_04_330" localSheetId="1">#REF!</definedName>
    <definedName name="F_04_330">#REF!</definedName>
    <definedName name="F_04_360" localSheetId="3">#REF!</definedName>
    <definedName name="F_04_360" localSheetId="1">#REF!</definedName>
    <definedName name="F_04_360">#REF!</definedName>
    <definedName name="F_04_390" localSheetId="3">#REF!</definedName>
    <definedName name="F_04_390" localSheetId="1">#REF!</definedName>
    <definedName name="F_04_390">#REF!</definedName>
    <definedName name="F_04_420" localSheetId="3">#REF!</definedName>
    <definedName name="F_04_420" localSheetId="1">#REF!</definedName>
    <definedName name="F_04_420">#REF!</definedName>
    <definedName name="F_04_450" localSheetId="3">#REF!</definedName>
    <definedName name="F_04_450" localSheetId="1">#REF!</definedName>
    <definedName name="F_04_450">#REF!</definedName>
    <definedName name="F_04_480" localSheetId="3">#REF!</definedName>
    <definedName name="F_04_480" localSheetId="1">#REF!</definedName>
    <definedName name="F_04_480">#REF!</definedName>
    <definedName name="F_04_510" localSheetId="3">#REF!</definedName>
    <definedName name="F_04_510" localSheetId="1">#REF!</definedName>
    <definedName name="F_04_510">#REF!</definedName>
    <definedName name="F_04_540" localSheetId="3">#REF!</definedName>
    <definedName name="F_04_540" localSheetId="1">#REF!</definedName>
    <definedName name="F_04_540">#REF!</definedName>
    <definedName name="F_04_570" localSheetId="3">#REF!</definedName>
    <definedName name="F_04_570" localSheetId="1">#REF!</definedName>
    <definedName name="F_04_570">#REF!</definedName>
    <definedName name="F_04_60" localSheetId="3">#REF!</definedName>
    <definedName name="F_04_60" localSheetId="1">#REF!</definedName>
    <definedName name="F_04_60">#REF!</definedName>
    <definedName name="F_04_600" localSheetId="3">#REF!</definedName>
    <definedName name="F_04_600" localSheetId="1">#REF!</definedName>
    <definedName name="F_04_600">#REF!</definedName>
    <definedName name="F_04_630" localSheetId="3">#REF!</definedName>
    <definedName name="F_04_630" localSheetId="1">#REF!</definedName>
    <definedName name="F_04_630">#REF!</definedName>
    <definedName name="F_04_660" localSheetId="3">#REF!</definedName>
    <definedName name="F_04_660" localSheetId="1">#REF!</definedName>
    <definedName name="F_04_660">#REF!</definedName>
    <definedName name="F_04_690" localSheetId="3">#REF!</definedName>
    <definedName name="F_04_690" localSheetId="1">#REF!</definedName>
    <definedName name="F_04_690">#REF!</definedName>
    <definedName name="F_04_720" localSheetId="3">#REF!</definedName>
    <definedName name="F_04_720" localSheetId="1">#REF!</definedName>
    <definedName name="F_04_720">#REF!</definedName>
    <definedName name="F_04_90" localSheetId="3">#REF!</definedName>
    <definedName name="F_04_90" localSheetId="1">#REF!</definedName>
    <definedName name="F_04_90">#REF!</definedName>
    <definedName name="F_05_120" localSheetId="3">#REF!</definedName>
    <definedName name="F_05_120" localSheetId="1">#REF!</definedName>
    <definedName name="F_05_120">#REF!</definedName>
    <definedName name="F_05_150" localSheetId="3">#REF!</definedName>
    <definedName name="F_05_150" localSheetId="1">#REF!</definedName>
    <definedName name="F_05_150">#REF!</definedName>
    <definedName name="F_05_180" localSheetId="3">#REF!</definedName>
    <definedName name="F_05_180" localSheetId="1">#REF!</definedName>
    <definedName name="F_05_180">#REF!</definedName>
    <definedName name="F_05_210" localSheetId="3">#REF!</definedName>
    <definedName name="F_05_210" localSheetId="1">#REF!</definedName>
    <definedName name="F_05_210">#REF!</definedName>
    <definedName name="F_05_240" localSheetId="3">#REF!</definedName>
    <definedName name="F_05_240" localSheetId="1">#REF!</definedName>
    <definedName name="F_05_240">#REF!</definedName>
    <definedName name="F_05_270" localSheetId="3">#REF!</definedName>
    <definedName name="F_05_270" localSheetId="1">#REF!</definedName>
    <definedName name="F_05_270">#REF!</definedName>
    <definedName name="F_05_30" localSheetId="3">#REF!</definedName>
    <definedName name="F_05_30" localSheetId="1">#REF!</definedName>
    <definedName name="F_05_30">#REF!</definedName>
    <definedName name="F_05_300" localSheetId="3">#REF!</definedName>
    <definedName name="F_05_300" localSheetId="1">#REF!</definedName>
    <definedName name="F_05_300">#REF!</definedName>
    <definedName name="F_05_330" localSheetId="3">#REF!</definedName>
    <definedName name="F_05_330" localSheetId="1">#REF!</definedName>
    <definedName name="F_05_330">#REF!</definedName>
    <definedName name="F_05_360" localSheetId="3">#REF!</definedName>
    <definedName name="F_05_360" localSheetId="1">#REF!</definedName>
    <definedName name="F_05_360">#REF!</definedName>
    <definedName name="F_05_390" localSheetId="3">#REF!</definedName>
    <definedName name="F_05_390" localSheetId="1">#REF!</definedName>
    <definedName name="F_05_390">#REF!</definedName>
    <definedName name="F_05_420" localSheetId="3">#REF!</definedName>
    <definedName name="F_05_420" localSheetId="1">#REF!</definedName>
    <definedName name="F_05_420">#REF!</definedName>
    <definedName name="F_05_450" localSheetId="3">#REF!</definedName>
    <definedName name="F_05_450" localSheetId="1">#REF!</definedName>
    <definedName name="F_05_450">#REF!</definedName>
    <definedName name="F_05_480" localSheetId="3">#REF!</definedName>
    <definedName name="F_05_480" localSheetId="1">#REF!</definedName>
    <definedName name="F_05_480">#REF!</definedName>
    <definedName name="F_05_510" localSheetId="3">#REF!</definedName>
    <definedName name="F_05_510" localSheetId="1">#REF!</definedName>
    <definedName name="F_05_510">#REF!</definedName>
    <definedName name="F_05_540" localSheetId="3">#REF!</definedName>
    <definedName name="F_05_540" localSheetId="1">#REF!</definedName>
    <definedName name="F_05_540">#REF!</definedName>
    <definedName name="F_05_570" localSheetId="3">#REF!</definedName>
    <definedName name="F_05_570" localSheetId="1">#REF!</definedName>
    <definedName name="F_05_570">#REF!</definedName>
    <definedName name="F_05_60" localSheetId="3">#REF!</definedName>
    <definedName name="F_05_60" localSheetId="1">#REF!</definedName>
    <definedName name="F_05_60">#REF!</definedName>
    <definedName name="F_05_600" localSheetId="3">#REF!</definedName>
    <definedName name="F_05_600" localSheetId="1">#REF!</definedName>
    <definedName name="F_05_600">#REF!</definedName>
    <definedName name="F_05_630" localSheetId="3">#REF!</definedName>
    <definedName name="F_05_630" localSheetId="1">#REF!</definedName>
    <definedName name="F_05_630">#REF!</definedName>
    <definedName name="F_05_660" localSheetId="3">#REF!</definedName>
    <definedName name="F_05_660" localSheetId="1">#REF!</definedName>
    <definedName name="F_05_660">#REF!</definedName>
    <definedName name="F_05_690" localSheetId="3">#REF!</definedName>
    <definedName name="F_05_690" localSheetId="1">#REF!</definedName>
    <definedName name="F_05_690">#REF!</definedName>
    <definedName name="F_05_720" localSheetId="3">#REF!</definedName>
    <definedName name="F_05_720" localSheetId="1">#REF!</definedName>
    <definedName name="F_05_720">#REF!</definedName>
    <definedName name="F_05_90" localSheetId="3">#REF!</definedName>
    <definedName name="F_05_90" localSheetId="1">#REF!</definedName>
    <definedName name="F_05_90">#REF!</definedName>
    <definedName name="F_06_120" localSheetId="3">#REF!</definedName>
    <definedName name="F_06_120" localSheetId="1">#REF!</definedName>
    <definedName name="F_06_120">#REF!</definedName>
    <definedName name="F_06_150" localSheetId="3">#REF!</definedName>
    <definedName name="F_06_150" localSheetId="1">#REF!</definedName>
    <definedName name="F_06_150">#REF!</definedName>
    <definedName name="F_06_180" localSheetId="3">#REF!</definedName>
    <definedName name="F_06_180" localSheetId="1">#REF!</definedName>
    <definedName name="F_06_180">#REF!</definedName>
    <definedName name="F_06_210" localSheetId="3">#REF!</definedName>
    <definedName name="F_06_210" localSheetId="1">#REF!</definedName>
    <definedName name="F_06_210">#REF!</definedName>
    <definedName name="F_06_240" localSheetId="3">#REF!</definedName>
    <definedName name="F_06_240" localSheetId="1">#REF!</definedName>
    <definedName name="F_06_240">#REF!</definedName>
    <definedName name="F_06_270" localSheetId="3">#REF!</definedName>
    <definedName name="F_06_270" localSheetId="1">#REF!</definedName>
    <definedName name="F_06_270">#REF!</definedName>
    <definedName name="F_06_30" localSheetId="3">#REF!</definedName>
    <definedName name="F_06_30" localSheetId="1">#REF!</definedName>
    <definedName name="F_06_30">#REF!</definedName>
    <definedName name="F_06_300" localSheetId="3">#REF!</definedName>
    <definedName name="F_06_300" localSheetId="1">#REF!</definedName>
    <definedName name="F_06_300">#REF!</definedName>
    <definedName name="F_06_330" localSheetId="3">#REF!</definedName>
    <definedName name="F_06_330" localSheetId="1">#REF!</definedName>
    <definedName name="F_06_330">#REF!</definedName>
    <definedName name="F_06_360" localSheetId="3">#REF!</definedName>
    <definedName name="F_06_360" localSheetId="1">#REF!</definedName>
    <definedName name="F_06_360">#REF!</definedName>
    <definedName name="F_06_390" localSheetId="3">#REF!</definedName>
    <definedName name="F_06_390" localSheetId="1">#REF!</definedName>
    <definedName name="F_06_390">#REF!</definedName>
    <definedName name="F_06_420" localSheetId="3">#REF!</definedName>
    <definedName name="F_06_420" localSheetId="1">#REF!</definedName>
    <definedName name="F_06_420">#REF!</definedName>
    <definedName name="F_06_450" localSheetId="3">#REF!</definedName>
    <definedName name="F_06_450" localSheetId="1">#REF!</definedName>
    <definedName name="F_06_450">#REF!</definedName>
    <definedName name="F_06_480" localSheetId="3">#REF!</definedName>
    <definedName name="F_06_480" localSheetId="1">#REF!</definedName>
    <definedName name="F_06_480">#REF!</definedName>
    <definedName name="F_06_510" localSheetId="3">#REF!</definedName>
    <definedName name="F_06_510" localSheetId="1">#REF!</definedName>
    <definedName name="F_06_510">#REF!</definedName>
    <definedName name="F_06_540" localSheetId="3">#REF!</definedName>
    <definedName name="F_06_540" localSheetId="1">#REF!</definedName>
    <definedName name="F_06_540">#REF!</definedName>
    <definedName name="F_06_570" localSheetId="3">#REF!</definedName>
    <definedName name="F_06_570" localSheetId="1">#REF!</definedName>
    <definedName name="F_06_570">#REF!</definedName>
    <definedName name="F_06_60" localSheetId="3">#REF!</definedName>
    <definedName name="F_06_60" localSheetId="1">#REF!</definedName>
    <definedName name="F_06_60">#REF!</definedName>
    <definedName name="F_06_600" localSheetId="3">#REF!</definedName>
    <definedName name="F_06_600" localSheetId="1">#REF!</definedName>
    <definedName name="F_06_600">#REF!</definedName>
    <definedName name="F_06_630" localSheetId="3">#REF!</definedName>
    <definedName name="F_06_630" localSheetId="1">#REF!</definedName>
    <definedName name="F_06_630">#REF!</definedName>
    <definedName name="F_06_660" localSheetId="3">#REF!</definedName>
    <definedName name="F_06_660" localSheetId="1">#REF!</definedName>
    <definedName name="F_06_660">#REF!</definedName>
    <definedName name="F_06_690" localSheetId="3">#REF!</definedName>
    <definedName name="F_06_690" localSheetId="1">#REF!</definedName>
    <definedName name="F_06_690">#REF!</definedName>
    <definedName name="F_06_720" localSheetId="3">#REF!</definedName>
    <definedName name="F_06_720" localSheetId="1">#REF!</definedName>
    <definedName name="F_06_720">#REF!</definedName>
    <definedName name="F_06_90" localSheetId="3">#REF!</definedName>
    <definedName name="F_06_90" localSheetId="1">#REF!</definedName>
    <definedName name="F_06_90">#REF!</definedName>
    <definedName name="F_07_120" localSheetId="3">#REF!</definedName>
    <definedName name="F_07_120" localSheetId="1">#REF!</definedName>
    <definedName name="F_07_120">#REF!</definedName>
    <definedName name="F_07_150" localSheetId="3">#REF!</definedName>
    <definedName name="F_07_150" localSheetId="1">#REF!</definedName>
    <definedName name="F_07_150">#REF!</definedName>
    <definedName name="F_07_180" localSheetId="3">#REF!</definedName>
    <definedName name="F_07_180" localSheetId="1">#REF!</definedName>
    <definedName name="F_07_180">#REF!</definedName>
    <definedName name="F_07_210" localSheetId="3">#REF!</definedName>
    <definedName name="F_07_210" localSheetId="1">#REF!</definedName>
    <definedName name="F_07_210">#REF!</definedName>
    <definedName name="F_07_240" localSheetId="3">#REF!</definedName>
    <definedName name="F_07_240" localSheetId="1">#REF!</definedName>
    <definedName name="F_07_240">#REF!</definedName>
    <definedName name="F_07_270" localSheetId="3">#REF!</definedName>
    <definedName name="F_07_270" localSheetId="1">#REF!</definedName>
    <definedName name="F_07_270">#REF!</definedName>
    <definedName name="F_07_30" localSheetId="3">#REF!</definedName>
    <definedName name="F_07_30" localSheetId="1">#REF!</definedName>
    <definedName name="F_07_30">#REF!</definedName>
    <definedName name="F_07_300" localSheetId="3">#REF!</definedName>
    <definedName name="F_07_300" localSheetId="1">#REF!</definedName>
    <definedName name="F_07_300">#REF!</definedName>
    <definedName name="F_07_330" localSheetId="3">#REF!</definedName>
    <definedName name="F_07_330" localSheetId="1">#REF!</definedName>
    <definedName name="F_07_330">#REF!</definedName>
    <definedName name="F_07_360" localSheetId="3">#REF!</definedName>
    <definedName name="F_07_360" localSheetId="1">#REF!</definedName>
    <definedName name="F_07_360">#REF!</definedName>
    <definedName name="F_07_390" localSheetId="3">#REF!</definedName>
    <definedName name="F_07_390" localSheetId="1">#REF!</definedName>
    <definedName name="F_07_390">#REF!</definedName>
    <definedName name="F_07_420" localSheetId="3">#REF!</definedName>
    <definedName name="F_07_420" localSheetId="1">#REF!</definedName>
    <definedName name="F_07_420">#REF!</definedName>
    <definedName name="F_07_450" localSheetId="3">#REF!</definedName>
    <definedName name="F_07_450" localSheetId="1">#REF!</definedName>
    <definedName name="F_07_450">#REF!</definedName>
    <definedName name="F_07_480" localSheetId="3">#REF!</definedName>
    <definedName name="F_07_480" localSheetId="1">#REF!</definedName>
    <definedName name="F_07_480">#REF!</definedName>
    <definedName name="F_07_510" localSheetId="3">#REF!</definedName>
    <definedName name="F_07_510" localSheetId="1">#REF!</definedName>
    <definedName name="F_07_510">#REF!</definedName>
    <definedName name="F_07_540" localSheetId="3">#REF!</definedName>
    <definedName name="F_07_540" localSheetId="1">#REF!</definedName>
    <definedName name="F_07_540">#REF!</definedName>
    <definedName name="F_07_570" localSheetId="3">#REF!</definedName>
    <definedName name="F_07_570" localSheetId="1">#REF!</definedName>
    <definedName name="F_07_570">#REF!</definedName>
    <definedName name="F_07_60" localSheetId="3">#REF!</definedName>
    <definedName name="F_07_60" localSheetId="1">#REF!</definedName>
    <definedName name="F_07_60">#REF!</definedName>
    <definedName name="F_07_600" localSheetId="3">#REF!</definedName>
    <definedName name="F_07_600" localSheetId="1">#REF!</definedName>
    <definedName name="F_07_600">#REF!</definedName>
    <definedName name="F_07_630" localSheetId="3">#REF!</definedName>
    <definedName name="F_07_630" localSheetId="1">#REF!</definedName>
    <definedName name="F_07_630">#REF!</definedName>
    <definedName name="F_07_660" localSheetId="3">#REF!</definedName>
    <definedName name="F_07_660" localSheetId="1">#REF!</definedName>
    <definedName name="F_07_660">#REF!</definedName>
    <definedName name="F_07_690" localSheetId="3">#REF!</definedName>
    <definedName name="F_07_690" localSheetId="1">#REF!</definedName>
    <definedName name="F_07_690">#REF!</definedName>
    <definedName name="F_07_720" localSheetId="3">#REF!</definedName>
    <definedName name="F_07_720" localSheetId="1">#REF!</definedName>
    <definedName name="F_07_720">#REF!</definedName>
    <definedName name="F_07_90" localSheetId="3">#REF!</definedName>
    <definedName name="F_07_90" localSheetId="1">#REF!</definedName>
    <definedName name="F_07_90">#REF!</definedName>
    <definedName name="F_08_120" localSheetId="3">#REF!</definedName>
    <definedName name="F_08_120" localSheetId="1">#REF!</definedName>
    <definedName name="F_08_120">#REF!</definedName>
    <definedName name="F_08_150" localSheetId="3">#REF!</definedName>
    <definedName name="F_08_150" localSheetId="1">#REF!</definedName>
    <definedName name="F_08_150">#REF!</definedName>
    <definedName name="F_08_180" localSheetId="3">#REF!</definedName>
    <definedName name="F_08_180" localSheetId="1">#REF!</definedName>
    <definedName name="F_08_180">#REF!</definedName>
    <definedName name="F_08_210" localSheetId="3">#REF!</definedName>
    <definedName name="F_08_210" localSheetId="1">#REF!</definedName>
    <definedName name="F_08_210">#REF!</definedName>
    <definedName name="F_08_240" localSheetId="3">#REF!</definedName>
    <definedName name="F_08_240" localSheetId="1">#REF!</definedName>
    <definedName name="F_08_240">#REF!</definedName>
    <definedName name="F_08_270" localSheetId="3">#REF!</definedName>
    <definedName name="F_08_270" localSheetId="1">#REF!</definedName>
    <definedName name="F_08_270">#REF!</definedName>
    <definedName name="F_08_30" localSheetId="3">#REF!</definedName>
    <definedName name="F_08_30" localSheetId="1">#REF!</definedName>
    <definedName name="F_08_30">#REF!</definedName>
    <definedName name="F_08_300" localSheetId="3">#REF!</definedName>
    <definedName name="F_08_300" localSheetId="1">#REF!</definedName>
    <definedName name="F_08_300">#REF!</definedName>
    <definedName name="F_08_330" localSheetId="3">#REF!</definedName>
    <definedName name="F_08_330" localSheetId="1">#REF!</definedName>
    <definedName name="F_08_330">#REF!</definedName>
    <definedName name="F_08_360" localSheetId="3">#REF!</definedName>
    <definedName name="F_08_360" localSheetId="1">#REF!</definedName>
    <definedName name="F_08_360">#REF!</definedName>
    <definedName name="F_08_390" localSheetId="3">#REF!</definedName>
    <definedName name="F_08_390" localSheetId="1">#REF!</definedName>
    <definedName name="F_08_390">#REF!</definedName>
    <definedName name="F_08_420" localSheetId="3">#REF!</definedName>
    <definedName name="F_08_420" localSheetId="1">#REF!</definedName>
    <definedName name="F_08_420">#REF!</definedName>
    <definedName name="F_08_450" localSheetId="3">#REF!</definedName>
    <definedName name="F_08_450" localSheetId="1">#REF!</definedName>
    <definedName name="F_08_450">#REF!</definedName>
    <definedName name="F_08_480" localSheetId="3">#REF!</definedName>
    <definedName name="F_08_480" localSheetId="1">#REF!</definedName>
    <definedName name="F_08_480">#REF!</definedName>
    <definedName name="F_08_510" localSheetId="3">#REF!</definedName>
    <definedName name="F_08_510" localSheetId="1">#REF!</definedName>
    <definedName name="F_08_510">#REF!</definedName>
    <definedName name="F_08_540" localSheetId="3">#REF!</definedName>
    <definedName name="F_08_540" localSheetId="1">#REF!</definedName>
    <definedName name="F_08_540">#REF!</definedName>
    <definedName name="F_08_570" localSheetId="3">#REF!</definedName>
    <definedName name="F_08_570" localSheetId="1">#REF!</definedName>
    <definedName name="F_08_570">#REF!</definedName>
    <definedName name="F_08_60" localSheetId="3">#REF!</definedName>
    <definedName name="F_08_60" localSheetId="1">#REF!</definedName>
    <definedName name="F_08_60">#REF!</definedName>
    <definedName name="F_08_600" localSheetId="3">#REF!</definedName>
    <definedName name="F_08_600" localSheetId="1">#REF!</definedName>
    <definedName name="F_08_600">#REF!</definedName>
    <definedName name="F_08_630" localSheetId="3">#REF!</definedName>
    <definedName name="F_08_630" localSheetId="1">#REF!</definedName>
    <definedName name="F_08_630">#REF!</definedName>
    <definedName name="F_08_660" localSheetId="3">#REF!</definedName>
    <definedName name="F_08_660" localSheetId="1">#REF!</definedName>
    <definedName name="F_08_660">#REF!</definedName>
    <definedName name="F_08_690" localSheetId="3">#REF!</definedName>
    <definedName name="F_08_690" localSheetId="1">#REF!</definedName>
    <definedName name="F_08_690">#REF!</definedName>
    <definedName name="F_08_720" localSheetId="3">#REF!</definedName>
    <definedName name="F_08_720" localSheetId="1">#REF!</definedName>
    <definedName name="F_08_720">#REF!</definedName>
    <definedName name="F_08_90" localSheetId="3">#REF!</definedName>
    <definedName name="F_08_90" localSheetId="1">#REF!</definedName>
    <definedName name="F_08_90">#REF!</definedName>
    <definedName name="F_09_120" localSheetId="3">#REF!</definedName>
    <definedName name="F_09_120" localSheetId="1">#REF!</definedName>
    <definedName name="F_09_120">#REF!</definedName>
    <definedName name="F_09_150" localSheetId="3">#REF!</definedName>
    <definedName name="F_09_150" localSheetId="1">#REF!</definedName>
    <definedName name="F_09_150">#REF!</definedName>
    <definedName name="F_09_180" localSheetId="3">#REF!</definedName>
    <definedName name="F_09_180" localSheetId="1">#REF!</definedName>
    <definedName name="F_09_180">#REF!</definedName>
    <definedName name="F_09_210" localSheetId="3">#REF!</definedName>
    <definedName name="F_09_210" localSheetId="1">#REF!</definedName>
    <definedName name="F_09_210">#REF!</definedName>
    <definedName name="F_09_240" localSheetId="3">#REF!</definedName>
    <definedName name="F_09_240" localSheetId="1">#REF!</definedName>
    <definedName name="F_09_240">#REF!</definedName>
    <definedName name="F_09_270" localSheetId="3">#REF!</definedName>
    <definedName name="F_09_270" localSheetId="1">#REF!</definedName>
    <definedName name="F_09_270">#REF!</definedName>
    <definedName name="F_09_30" localSheetId="3">#REF!</definedName>
    <definedName name="F_09_30" localSheetId="1">#REF!</definedName>
    <definedName name="F_09_30">#REF!</definedName>
    <definedName name="F_09_300" localSheetId="3">#REF!</definedName>
    <definedName name="F_09_300" localSheetId="1">#REF!</definedName>
    <definedName name="F_09_300">#REF!</definedName>
    <definedName name="F_09_330" localSheetId="3">#REF!</definedName>
    <definedName name="F_09_330" localSheetId="1">#REF!</definedName>
    <definedName name="F_09_330">#REF!</definedName>
    <definedName name="F_09_360" localSheetId="3">#REF!</definedName>
    <definedName name="F_09_360" localSheetId="1">#REF!</definedName>
    <definedName name="F_09_360">#REF!</definedName>
    <definedName name="F_09_390" localSheetId="3">#REF!</definedName>
    <definedName name="F_09_390" localSheetId="1">#REF!</definedName>
    <definedName name="F_09_390">#REF!</definedName>
    <definedName name="F_09_420" localSheetId="3">#REF!</definedName>
    <definedName name="F_09_420" localSheetId="1">#REF!</definedName>
    <definedName name="F_09_420">#REF!</definedName>
    <definedName name="F_09_450" localSheetId="3">#REF!</definedName>
    <definedName name="F_09_450" localSheetId="1">#REF!</definedName>
    <definedName name="F_09_450">#REF!</definedName>
    <definedName name="F_09_480" localSheetId="3">#REF!</definedName>
    <definedName name="F_09_480" localSheetId="1">#REF!</definedName>
    <definedName name="F_09_480">#REF!</definedName>
    <definedName name="F_09_510" localSheetId="3">#REF!</definedName>
    <definedName name="F_09_510" localSheetId="1">#REF!</definedName>
    <definedName name="F_09_510">#REF!</definedName>
    <definedName name="F_09_540" localSheetId="3">#REF!</definedName>
    <definedName name="F_09_540" localSheetId="1">#REF!</definedName>
    <definedName name="F_09_540">#REF!</definedName>
    <definedName name="F_09_570" localSheetId="3">#REF!</definedName>
    <definedName name="F_09_570" localSheetId="1">#REF!</definedName>
    <definedName name="F_09_570">#REF!</definedName>
    <definedName name="F_09_60" localSheetId="3">#REF!</definedName>
    <definedName name="F_09_60" localSheetId="1">#REF!</definedName>
    <definedName name="F_09_60">#REF!</definedName>
    <definedName name="F_09_600" localSheetId="3">#REF!</definedName>
    <definedName name="F_09_600" localSheetId="1">#REF!</definedName>
    <definedName name="F_09_600">#REF!</definedName>
    <definedName name="F_09_630" localSheetId="3">#REF!</definedName>
    <definedName name="F_09_630" localSheetId="1">#REF!</definedName>
    <definedName name="F_09_630">#REF!</definedName>
    <definedName name="F_09_660" localSheetId="3">#REF!</definedName>
    <definedName name="F_09_660" localSheetId="1">#REF!</definedName>
    <definedName name="F_09_660">#REF!</definedName>
    <definedName name="F_09_690" localSheetId="3">#REF!</definedName>
    <definedName name="F_09_690" localSheetId="1">#REF!</definedName>
    <definedName name="F_09_690">#REF!</definedName>
    <definedName name="F_09_720" localSheetId="3">#REF!</definedName>
    <definedName name="F_09_720" localSheetId="1">#REF!</definedName>
    <definedName name="F_09_720">#REF!</definedName>
    <definedName name="F_09_90" localSheetId="3">#REF!</definedName>
    <definedName name="F_09_90" localSheetId="1">#REF!</definedName>
    <definedName name="F_09_90">#REF!</definedName>
    <definedName name="F_10_120" localSheetId="3">#REF!</definedName>
    <definedName name="F_10_120" localSheetId="1">#REF!</definedName>
    <definedName name="F_10_120">#REF!</definedName>
    <definedName name="F_10_150" localSheetId="3">#REF!</definedName>
    <definedName name="F_10_150" localSheetId="1">#REF!</definedName>
    <definedName name="F_10_150">#REF!</definedName>
    <definedName name="F_10_180" localSheetId="3">#REF!</definedName>
    <definedName name="F_10_180" localSheetId="1">#REF!</definedName>
    <definedName name="F_10_180">#REF!</definedName>
    <definedName name="F_10_210" localSheetId="3">#REF!</definedName>
    <definedName name="F_10_210" localSheetId="1">#REF!</definedName>
    <definedName name="F_10_210">#REF!</definedName>
    <definedName name="F_10_240" localSheetId="3">#REF!</definedName>
    <definedName name="F_10_240" localSheetId="1">#REF!</definedName>
    <definedName name="F_10_240">#REF!</definedName>
    <definedName name="F_10_270" localSheetId="3">#REF!</definedName>
    <definedName name="F_10_270" localSheetId="1">#REF!</definedName>
    <definedName name="F_10_270">#REF!</definedName>
    <definedName name="F_10_30" localSheetId="3">#REF!</definedName>
    <definedName name="F_10_30" localSheetId="1">#REF!</definedName>
    <definedName name="F_10_30">#REF!</definedName>
    <definedName name="F_10_300" localSheetId="3">#REF!</definedName>
    <definedName name="F_10_300" localSheetId="1">#REF!</definedName>
    <definedName name="F_10_300">#REF!</definedName>
    <definedName name="F_10_330" localSheetId="3">#REF!</definedName>
    <definedName name="F_10_330" localSheetId="1">#REF!</definedName>
    <definedName name="F_10_330">#REF!</definedName>
    <definedName name="F_10_360" localSheetId="3">#REF!</definedName>
    <definedName name="F_10_360" localSheetId="1">#REF!</definedName>
    <definedName name="F_10_360">#REF!</definedName>
    <definedName name="F_10_390" localSheetId="3">#REF!</definedName>
    <definedName name="F_10_390" localSheetId="1">#REF!</definedName>
    <definedName name="F_10_390">#REF!</definedName>
    <definedName name="F_10_420" localSheetId="3">#REF!</definedName>
    <definedName name="F_10_420" localSheetId="1">#REF!</definedName>
    <definedName name="F_10_420">#REF!</definedName>
    <definedName name="F_10_450" localSheetId="3">#REF!</definedName>
    <definedName name="F_10_450" localSheetId="1">#REF!</definedName>
    <definedName name="F_10_450">#REF!</definedName>
    <definedName name="F_10_480" localSheetId="3">#REF!</definedName>
    <definedName name="F_10_480" localSheetId="1">#REF!</definedName>
    <definedName name="F_10_480">#REF!</definedName>
    <definedName name="F_10_510" localSheetId="3">#REF!</definedName>
    <definedName name="F_10_510" localSheetId="1">#REF!</definedName>
    <definedName name="F_10_510">#REF!</definedName>
    <definedName name="F_10_540" localSheetId="3">#REF!</definedName>
    <definedName name="F_10_540" localSheetId="1">#REF!</definedName>
    <definedName name="F_10_540">#REF!</definedName>
    <definedName name="F_10_570" localSheetId="3">#REF!</definedName>
    <definedName name="F_10_570" localSheetId="1">#REF!</definedName>
    <definedName name="F_10_570">#REF!</definedName>
    <definedName name="F_10_60" localSheetId="3">#REF!</definedName>
    <definedName name="F_10_60" localSheetId="1">#REF!</definedName>
    <definedName name="F_10_60">#REF!</definedName>
    <definedName name="F_10_600" localSheetId="3">#REF!</definedName>
    <definedName name="F_10_600" localSheetId="1">#REF!</definedName>
    <definedName name="F_10_600">#REF!</definedName>
    <definedName name="F_10_630" localSheetId="3">#REF!</definedName>
    <definedName name="F_10_630" localSheetId="1">#REF!</definedName>
    <definedName name="F_10_630">#REF!</definedName>
    <definedName name="F_10_660" localSheetId="3">#REF!</definedName>
    <definedName name="F_10_660" localSheetId="1">#REF!</definedName>
    <definedName name="F_10_660">#REF!</definedName>
    <definedName name="F_10_690" localSheetId="3">#REF!</definedName>
    <definedName name="F_10_690" localSheetId="1">#REF!</definedName>
    <definedName name="F_10_690">#REF!</definedName>
    <definedName name="F_10_720" localSheetId="3">#REF!</definedName>
    <definedName name="F_10_720" localSheetId="1">#REF!</definedName>
    <definedName name="F_10_720">#REF!</definedName>
    <definedName name="F_10_90" localSheetId="3">#REF!</definedName>
    <definedName name="F_10_90" localSheetId="1">#REF!</definedName>
    <definedName name="F_10_90">#REF!</definedName>
    <definedName name="F_11_120" localSheetId="3">#REF!</definedName>
    <definedName name="F_11_120" localSheetId="1">#REF!</definedName>
    <definedName name="F_11_120">#REF!</definedName>
    <definedName name="F_11_150" localSheetId="3">#REF!</definedName>
    <definedName name="F_11_150" localSheetId="1">#REF!</definedName>
    <definedName name="F_11_150">#REF!</definedName>
    <definedName name="F_11_180" localSheetId="3">#REF!</definedName>
    <definedName name="F_11_180" localSheetId="1">#REF!</definedName>
    <definedName name="F_11_180">#REF!</definedName>
    <definedName name="F_11_210" localSheetId="3">#REF!</definedName>
    <definedName name="F_11_210" localSheetId="1">#REF!</definedName>
    <definedName name="F_11_210">#REF!</definedName>
    <definedName name="F_11_240" localSheetId="3">#REF!</definedName>
    <definedName name="F_11_240" localSheetId="1">#REF!</definedName>
    <definedName name="F_11_240">#REF!</definedName>
    <definedName name="F_11_270" localSheetId="3">#REF!</definedName>
    <definedName name="F_11_270" localSheetId="1">#REF!</definedName>
    <definedName name="F_11_270">#REF!</definedName>
    <definedName name="F_11_30" localSheetId="3">#REF!</definedName>
    <definedName name="F_11_30" localSheetId="1">#REF!</definedName>
    <definedName name="F_11_30">#REF!</definedName>
    <definedName name="F_11_300" localSheetId="3">#REF!</definedName>
    <definedName name="F_11_300" localSheetId="1">#REF!</definedName>
    <definedName name="F_11_300">#REF!</definedName>
    <definedName name="F_11_330" localSheetId="3">#REF!</definedName>
    <definedName name="F_11_330" localSheetId="1">#REF!</definedName>
    <definedName name="F_11_330">#REF!</definedName>
    <definedName name="F_11_360" localSheetId="3">#REF!</definedName>
    <definedName name="F_11_360" localSheetId="1">#REF!</definedName>
    <definedName name="F_11_360">#REF!</definedName>
    <definedName name="F_11_390" localSheetId="3">#REF!</definedName>
    <definedName name="F_11_390" localSheetId="1">#REF!</definedName>
    <definedName name="F_11_390">#REF!</definedName>
    <definedName name="F_11_420" localSheetId="3">#REF!</definedName>
    <definedName name="F_11_420" localSheetId="1">#REF!</definedName>
    <definedName name="F_11_420">#REF!</definedName>
    <definedName name="F_11_450" localSheetId="3">#REF!</definedName>
    <definedName name="F_11_450" localSheetId="1">#REF!</definedName>
    <definedName name="F_11_450">#REF!</definedName>
    <definedName name="F_11_480" localSheetId="3">#REF!</definedName>
    <definedName name="F_11_480" localSheetId="1">#REF!</definedName>
    <definedName name="F_11_480">#REF!</definedName>
    <definedName name="F_11_510" localSheetId="3">#REF!</definedName>
    <definedName name="F_11_510" localSheetId="1">#REF!</definedName>
    <definedName name="F_11_510">#REF!</definedName>
    <definedName name="F_11_540" localSheetId="3">#REF!</definedName>
    <definedName name="F_11_540" localSheetId="1">#REF!</definedName>
    <definedName name="F_11_540">#REF!</definedName>
    <definedName name="F_11_570" localSheetId="3">#REF!</definedName>
    <definedName name="F_11_570" localSheetId="1">#REF!</definedName>
    <definedName name="F_11_570">#REF!</definedName>
    <definedName name="F_11_60" localSheetId="3">#REF!</definedName>
    <definedName name="F_11_60" localSheetId="1">#REF!</definedName>
    <definedName name="F_11_60">#REF!</definedName>
    <definedName name="F_11_600" localSheetId="3">#REF!</definedName>
    <definedName name="F_11_600" localSheetId="1">#REF!</definedName>
    <definedName name="F_11_600">#REF!</definedName>
    <definedName name="F_11_630" localSheetId="3">#REF!</definedName>
    <definedName name="F_11_630" localSheetId="1">#REF!</definedName>
    <definedName name="F_11_630">#REF!</definedName>
    <definedName name="F_11_660" localSheetId="3">#REF!</definedName>
    <definedName name="F_11_660" localSheetId="1">#REF!</definedName>
    <definedName name="F_11_660">#REF!</definedName>
    <definedName name="F_11_690" localSheetId="3">#REF!</definedName>
    <definedName name="F_11_690" localSheetId="1">#REF!</definedName>
    <definedName name="F_11_690">#REF!</definedName>
    <definedName name="F_11_720" localSheetId="3">#REF!</definedName>
    <definedName name="F_11_720" localSheetId="1">#REF!</definedName>
    <definedName name="F_11_720">#REF!</definedName>
    <definedName name="F_11_90" localSheetId="3">#REF!</definedName>
    <definedName name="F_11_90" localSheetId="1">#REF!</definedName>
    <definedName name="F_11_90">#REF!</definedName>
    <definedName name="F_12_120" localSheetId="3">#REF!</definedName>
    <definedName name="F_12_120" localSheetId="1">#REF!</definedName>
    <definedName name="F_12_120">#REF!</definedName>
    <definedName name="F_12_150" localSheetId="3">#REF!</definedName>
    <definedName name="F_12_150" localSheetId="1">#REF!</definedName>
    <definedName name="F_12_150">#REF!</definedName>
    <definedName name="F_12_180" localSheetId="3">#REF!</definedName>
    <definedName name="F_12_180" localSheetId="1">#REF!</definedName>
    <definedName name="F_12_180">#REF!</definedName>
    <definedName name="F_12_210" localSheetId="3">#REF!</definedName>
    <definedName name="F_12_210" localSheetId="1">#REF!</definedName>
    <definedName name="F_12_210">#REF!</definedName>
    <definedName name="F_12_240" localSheetId="3">#REF!</definedName>
    <definedName name="F_12_240" localSheetId="1">#REF!</definedName>
    <definedName name="F_12_240">#REF!</definedName>
    <definedName name="F_12_270" localSheetId="3">#REF!</definedName>
    <definedName name="F_12_270" localSheetId="1">#REF!</definedName>
    <definedName name="F_12_270">#REF!</definedName>
    <definedName name="F_12_30" localSheetId="3">#REF!</definedName>
    <definedName name="F_12_30" localSheetId="1">#REF!</definedName>
    <definedName name="F_12_30">#REF!</definedName>
    <definedName name="F_12_300" localSheetId="3">#REF!</definedName>
    <definedName name="F_12_300" localSheetId="1">#REF!</definedName>
    <definedName name="F_12_300">#REF!</definedName>
    <definedName name="F_12_330" localSheetId="3">#REF!</definedName>
    <definedName name="F_12_330" localSheetId="1">#REF!</definedName>
    <definedName name="F_12_330">#REF!</definedName>
    <definedName name="F_12_360" localSheetId="3">#REF!</definedName>
    <definedName name="F_12_360" localSheetId="1">#REF!</definedName>
    <definedName name="F_12_360">#REF!</definedName>
    <definedName name="F_12_390" localSheetId="3">#REF!</definedName>
    <definedName name="F_12_390" localSheetId="1">#REF!</definedName>
    <definedName name="F_12_390">#REF!</definedName>
    <definedName name="F_12_420" localSheetId="3">#REF!</definedName>
    <definedName name="F_12_420" localSheetId="1">#REF!</definedName>
    <definedName name="F_12_420">#REF!</definedName>
    <definedName name="F_12_450" localSheetId="3">#REF!</definedName>
    <definedName name="F_12_450" localSheetId="1">#REF!</definedName>
    <definedName name="F_12_450">#REF!</definedName>
    <definedName name="F_12_480" localSheetId="3">#REF!</definedName>
    <definedName name="F_12_480" localSheetId="1">#REF!</definedName>
    <definedName name="F_12_480">#REF!</definedName>
    <definedName name="F_12_510" localSheetId="3">#REF!</definedName>
    <definedName name="F_12_510" localSheetId="1">#REF!</definedName>
    <definedName name="F_12_510">#REF!</definedName>
    <definedName name="F_12_540" localSheetId="3">#REF!</definedName>
    <definedName name="F_12_540" localSheetId="1">#REF!</definedName>
    <definedName name="F_12_540">#REF!</definedName>
    <definedName name="F_12_570" localSheetId="3">#REF!</definedName>
    <definedName name="F_12_570" localSheetId="1">#REF!</definedName>
    <definedName name="F_12_570">#REF!</definedName>
    <definedName name="F_12_60" localSheetId="3">#REF!</definedName>
    <definedName name="F_12_60" localSheetId="1">#REF!</definedName>
    <definedName name="F_12_60">#REF!</definedName>
    <definedName name="F_12_600" localSheetId="3">#REF!</definedName>
    <definedName name="F_12_600" localSheetId="1">#REF!</definedName>
    <definedName name="F_12_600">#REF!</definedName>
    <definedName name="F_12_630" localSheetId="3">#REF!</definedName>
    <definedName name="F_12_630" localSheetId="1">#REF!</definedName>
    <definedName name="F_12_630">#REF!</definedName>
    <definedName name="F_12_660" localSheetId="3">#REF!</definedName>
    <definedName name="F_12_660" localSheetId="1">#REF!</definedName>
    <definedName name="F_12_660">#REF!</definedName>
    <definedName name="F_12_690" localSheetId="3">#REF!</definedName>
    <definedName name="F_12_690" localSheetId="1">#REF!</definedName>
    <definedName name="F_12_690">#REF!</definedName>
    <definedName name="F_12_720" localSheetId="3">#REF!</definedName>
    <definedName name="F_12_720" localSheetId="1">#REF!</definedName>
    <definedName name="F_12_720">#REF!</definedName>
    <definedName name="F_12_90" localSheetId="3">#REF!</definedName>
    <definedName name="F_12_90" localSheetId="1">#REF!</definedName>
    <definedName name="F_12_90">#REF!</definedName>
    <definedName name="F_13_120" localSheetId="3">#REF!</definedName>
    <definedName name="F_13_120" localSheetId="1">#REF!</definedName>
    <definedName name="F_13_120">#REF!</definedName>
    <definedName name="F_13_150" localSheetId="3">#REF!</definedName>
    <definedName name="F_13_150" localSheetId="1">#REF!</definedName>
    <definedName name="F_13_150">#REF!</definedName>
    <definedName name="F_13_180" localSheetId="3">#REF!</definedName>
    <definedName name="F_13_180" localSheetId="1">#REF!</definedName>
    <definedName name="F_13_180">#REF!</definedName>
    <definedName name="F_13_210" localSheetId="3">#REF!</definedName>
    <definedName name="F_13_210" localSheetId="1">#REF!</definedName>
    <definedName name="F_13_210">#REF!</definedName>
    <definedName name="F_13_240" localSheetId="3">#REF!</definedName>
    <definedName name="F_13_240" localSheetId="1">#REF!</definedName>
    <definedName name="F_13_240">#REF!</definedName>
    <definedName name="F_13_270" localSheetId="3">#REF!</definedName>
    <definedName name="F_13_270" localSheetId="1">#REF!</definedName>
    <definedName name="F_13_270">#REF!</definedName>
    <definedName name="F_13_30" localSheetId="3">#REF!</definedName>
    <definedName name="F_13_30" localSheetId="1">#REF!</definedName>
    <definedName name="F_13_30">#REF!</definedName>
    <definedName name="F_13_300" localSheetId="3">#REF!</definedName>
    <definedName name="F_13_300" localSheetId="1">#REF!</definedName>
    <definedName name="F_13_300">#REF!</definedName>
    <definedName name="F_13_330" localSheetId="3">#REF!</definedName>
    <definedName name="F_13_330" localSheetId="1">#REF!</definedName>
    <definedName name="F_13_330">#REF!</definedName>
    <definedName name="F_13_360" localSheetId="3">#REF!</definedName>
    <definedName name="F_13_360" localSheetId="1">#REF!</definedName>
    <definedName name="F_13_360">#REF!</definedName>
    <definedName name="F_13_390" localSheetId="3">#REF!</definedName>
    <definedName name="F_13_390" localSheetId="1">#REF!</definedName>
    <definedName name="F_13_390">#REF!</definedName>
    <definedName name="F_13_420" localSheetId="3">#REF!</definedName>
    <definedName name="F_13_420" localSheetId="1">#REF!</definedName>
    <definedName name="F_13_420">#REF!</definedName>
    <definedName name="F_13_450" localSheetId="3">#REF!</definedName>
    <definedName name="F_13_450" localSheetId="1">#REF!</definedName>
    <definedName name="F_13_450">#REF!</definedName>
    <definedName name="F_13_480" localSheetId="3">#REF!</definedName>
    <definedName name="F_13_480" localSheetId="1">#REF!</definedName>
    <definedName name="F_13_480">#REF!</definedName>
    <definedName name="F_13_510" localSheetId="3">#REF!</definedName>
    <definedName name="F_13_510" localSheetId="1">#REF!</definedName>
    <definedName name="F_13_510">#REF!</definedName>
    <definedName name="F_13_540" localSheetId="3">#REF!</definedName>
    <definedName name="F_13_540" localSheetId="1">#REF!</definedName>
    <definedName name="F_13_540">#REF!</definedName>
    <definedName name="F_13_570" localSheetId="3">#REF!</definedName>
    <definedName name="F_13_570" localSheetId="1">#REF!</definedName>
    <definedName name="F_13_570">#REF!</definedName>
    <definedName name="F_13_60" localSheetId="3">#REF!</definedName>
    <definedName name="F_13_60" localSheetId="1">#REF!</definedName>
    <definedName name="F_13_60">#REF!</definedName>
    <definedName name="F_13_600" localSheetId="3">#REF!</definedName>
    <definedName name="F_13_600" localSheetId="1">#REF!</definedName>
    <definedName name="F_13_600">#REF!</definedName>
    <definedName name="F_13_630" localSheetId="3">#REF!</definedName>
    <definedName name="F_13_630" localSheetId="1">#REF!</definedName>
    <definedName name="F_13_630">#REF!</definedName>
    <definedName name="F_13_660" localSheetId="3">#REF!</definedName>
    <definedName name="F_13_660" localSheetId="1">#REF!</definedName>
    <definedName name="F_13_660">#REF!</definedName>
    <definedName name="F_13_690" localSheetId="3">#REF!</definedName>
    <definedName name="F_13_690" localSheetId="1">#REF!</definedName>
    <definedName name="F_13_690">#REF!</definedName>
    <definedName name="F_13_720" localSheetId="3">#REF!</definedName>
    <definedName name="F_13_720" localSheetId="1">#REF!</definedName>
    <definedName name="F_13_720">#REF!</definedName>
    <definedName name="F_13_90" localSheetId="3">#REF!</definedName>
    <definedName name="F_13_90" localSheetId="1">#REF!</definedName>
    <definedName name="F_13_90">#REF!</definedName>
    <definedName name="F_14_120" localSheetId="3">#REF!</definedName>
    <definedName name="F_14_120" localSheetId="1">#REF!</definedName>
    <definedName name="F_14_120">#REF!</definedName>
    <definedName name="F_14_150" localSheetId="3">#REF!</definedName>
    <definedName name="F_14_150" localSheetId="1">#REF!</definedName>
    <definedName name="F_14_150">#REF!</definedName>
    <definedName name="F_14_180" localSheetId="3">#REF!</definedName>
    <definedName name="F_14_180" localSheetId="1">#REF!</definedName>
    <definedName name="F_14_180">#REF!</definedName>
    <definedName name="F_14_210" localSheetId="3">#REF!</definedName>
    <definedName name="F_14_210" localSheetId="1">#REF!</definedName>
    <definedName name="F_14_210">#REF!</definedName>
    <definedName name="F_14_240" localSheetId="3">#REF!</definedName>
    <definedName name="F_14_240" localSheetId="1">#REF!</definedName>
    <definedName name="F_14_240">#REF!</definedName>
    <definedName name="F_14_270" localSheetId="3">#REF!</definedName>
    <definedName name="F_14_270" localSheetId="1">#REF!</definedName>
    <definedName name="F_14_270">#REF!</definedName>
    <definedName name="F_14_30" localSheetId="3">#REF!</definedName>
    <definedName name="F_14_30" localSheetId="1">#REF!</definedName>
    <definedName name="F_14_30">#REF!</definedName>
    <definedName name="F_14_300" localSheetId="3">#REF!</definedName>
    <definedName name="F_14_300" localSheetId="1">#REF!</definedName>
    <definedName name="F_14_300">#REF!</definedName>
    <definedName name="F_14_330" localSheetId="3">#REF!</definedName>
    <definedName name="F_14_330" localSheetId="1">#REF!</definedName>
    <definedName name="F_14_330">#REF!</definedName>
    <definedName name="F_14_360" localSheetId="3">#REF!</definedName>
    <definedName name="F_14_360" localSheetId="1">#REF!</definedName>
    <definedName name="F_14_360">#REF!</definedName>
    <definedName name="F_14_390" localSheetId="3">#REF!</definedName>
    <definedName name="F_14_390" localSheetId="1">#REF!</definedName>
    <definedName name="F_14_390">#REF!</definedName>
    <definedName name="F_14_420" localSheetId="3">#REF!</definedName>
    <definedName name="F_14_420" localSheetId="1">#REF!</definedName>
    <definedName name="F_14_420">#REF!</definedName>
    <definedName name="F_14_450" localSheetId="3">#REF!</definedName>
    <definedName name="F_14_450" localSheetId="1">#REF!</definedName>
    <definedName name="F_14_450">#REF!</definedName>
    <definedName name="F_14_480" localSheetId="3">#REF!</definedName>
    <definedName name="F_14_480" localSheetId="1">#REF!</definedName>
    <definedName name="F_14_480">#REF!</definedName>
    <definedName name="F_14_510" localSheetId="3">#REF!</definedName>
    <definedName name="F_14_510" localSheetId="1">#REF!</definedName>
    <definedName name="F_14_510">#REF!</definedName>
    <definedName name="F_14_540" localSheetId="3">#REF!</definedName>
    <definedName name="F_14_540" localSheetId="1">#REF!</definedName>
    <definedName name="F_14_540">#REF!</definedName>
    <definedName name="F_14_570" localSheetId="3">#REF!</definedName>
    <definedName name="F_14_570" localSheetId="1">#REF!</definedName>
    <definedName name="F_14_570">#REF!</definedName>
    <definedName name="F_14_60" localSheetId="3">#REF!</definedName>
    <definedName name="F_14_60" localSheetId="1">#REF!</definedName>
    <definedName name="F_14_60">#REF!</definedName>
    <definedName name="F_14_600" localSheetId="3">#REF!</definedName>
    <definedName name="F_14_600" localSheetId="1">#REF!</definedName>
    <definedName name="F_14_600">#REF!</definedName>
    <definedName name="F_14_630" localSheetId="3">#REF!</definedName>
    <definedName name="F_14_630" localSheetId="1">#REF!</definedName>
    <definedName name="F_14_630">#REF!</definedName>
    <definedName name="F_14_660" localSheetId="3">#REF!</definedName>
    <definedName name="F_14_660" localSheetId="1">#REF!</definedName>
    <definedName name="F_14_660">#REF!</definedName>
    <definedName name="F_14_690" localSheetId="3">#REF!</definedName>
    <definedName name="F_14_690" localSheetId="1">#REF!</definedName>
    <definedName name="F_14_690">#REF!</definedName>
    <definedName name="F_14_720" localSheetId="3">#REF!</definedName>
    <definedName name="F_14_720" localSheetId="1">#REF!</definedName>
    <definedName name="F_14_720">#REF!</definedName>
    <definedName name="F_14_90" localSheetId="3">#REF!</definedName>
    <definedName name="F_14_90" localSheetId="1">#REF!</definedName>
    <definedName name="F_14_90">#REF!</definedName>
    <definedName name="F_15_120" localSheetId="3">#REF!</definedName>
    <definedName name="F_15_120" localSheetId="1">#REF!</definedName>
    <definedName name="F_15_120">#REF!</definedName>
    <definedName name="F_15_150" localSheetId="3">#REF!</definedName>
    <definedName name="F_15_150" localSheetId="1">#REF!</definedName>
    <definedName name="F_15_150">#REF!</definedName>
    <definedName name="F_15_180" localSheetId="3">#REF!</definedName>
    <definedName name="F_15_180" localSheetId="1">#REF!</definedName>
    <definedName name="F_15_180">#REF!</definedName>
    <definedName name="F_15_210" localSheetId="3">#REF!</definedName>
    <definedName name="F_15_210" localSheetId="1">#REF!</definedName>
    <definedName name="F_15_210">#REF!</definedName>
    <definedName name="F_15_240" localSheetId="3">#REF!</definedName>
    <definedName name="F_15_240" localSheetId="1">#REF!</definedName>
    <definedName name="F_15_240">#REF!</definedName>
    <definedName name="F_15_270" localSheetId="3">#REF!</definedName>
    <definedName name="F_15_270" localSheetId="1">#REF!</definedName>
    <definedName name="F_15_270">#REF!</definedName>
    <definedName name="F_15_30" localSheetId="3">#REF!</definedName>
    <definedName name="F_15_30" localSheetId="1">#REF!</definedName>
    <definedName name="F_15_30">#REF!</definedName>
    <definedName name="F_15_300" localSheetId="3">#REF!</definedName>
    <definedName name="F_15_300" localSheetId="1">#REF!</definedName>
    <definedName name="F_15_300">#REF!</definedName>
    <definedName name="F_15_330" localSheetId="3">#REF!</definedName>
    <definedName name="F_15_330" localSheetId="1">#REF!</definedName>
    <definedName name="F_15_330">#REF!</definedName>
    <definedName name="F_15_360" localSheetId="3">#REF!</definedName>
    <definedName name="F_15_360" localSheetId="1">#REF!</definedName>
    <definedName name="F_15_360">#REF!</definedName>
    <definedName name="F_15_390" localSheetId="3">#REF!</definedName>
    <definedName name="F_15_390" localSheetId="1">#REF!</definedName>
    <definedName name="F_15_390">#REF!</definedName>
    <definedName name="F_15_420" localSheetId="3">#REF!</definedName>
    <definedName name="F_15_420" localSheetId="1">#REF!</definedName>
    <definedName name="F_15_420">#REF!</definedName>
    <definedName name="F_15_450" localSheetId="3">#REF!</definedName>
    <definedName name="F_15_450" localSheetId="1">#REF!</definedName>
    <definedName name="F_15_450">#REF!</definedName>
    <definedName name="F_15_480" localSheetId="3">#REF!</definedName>
    <definedName name="F_15_480" localSheetId="1">#REF!</definedName>
    <definedName name="F_15_480">#REF!</definedName>
    <definedName name="F_15_510" localSheetId="3">#REF!</definedName>
    <definedName name="F_15_510" localSheetId="1">#REF!</definedName>
    <definedName name="F_15_510">#REF!</definedName>
    <definedName name="F_15_540" localSheetId="3">#REF!</definedName>
    <definedName name="F_15_540" localSheetId="1">#REF!</definedName>
    <definedName name="F_15_540">#REF!</definedName>
    <definedName name="F_15_570" localSheetId="3">#REF!</definedName>
    <definedName name="F_15_570" localSheetId="1">#REF!</definedName>
    <definedName name="F_15_570">#REF!</definedName>
    <definedName name="F_15_60" localSheetId="3">#REF!</definedName>
    <definedName name="F_15_60" localSheetId="1">#REF!</definedName>
    <definedName name="F_15_60">#REF!</definedName>
    <definedName name="F_15_600" localSheetId="3">#REF!</definedName>
    <definedName name="F_15_600" localSheetId="1">#REF!</definedName>
    <definedName name="F_15_600">#REF!</definedName>
    <definedName name="F_15_630" localSheetId="3">#REF!</definedName>
    <definedName name="F_15_630" localSheetId="1">#REF!</definedName>
    <definedName name="F_15_630">#REF!</definedName>
    <definedName name="F_15_660" localSheetId="3">#REF!</definedName>
    <definedName name="F_15_660" localSheetId="1">#REF!</definedName>
    <definedName name="F_15_660">#REF!</definedName>
    <definedName name="F_15_690" localSheetId="3">#REF!</definedName>
    <definedName name="F_15_690" localSheetId="1">#REF!</definedName>
    <definedName name="F_15_690">#REF!</definedName>
    <definedName name="F_15_720" localSheetId="3">#REF!</definedName>
    <definedName name="F_15_720" localSheetId="1">#REF!</definedName>
    <definedName name="F_15_720">#REF!</definedName>
    <definedName name="F_15_90" localSheetId="3">#REF!</definedName>
    <definedName name="F_15_90" localSheetId="1">#REF!</definedName>
    <definedName name="F_15_90">#REF!</definedName>
    <definedName name="FATOR" localSheetId="3">#REF!</definedName>
    <definedName name="FATOR" localSheetId="1">#REF!</definedName>
    <definedName name="FATOR">#REF!</definedName>
    <definedName name="FatSabadoOut">'[23]TrafContExpan-NoPrint'!$O$5</definedName>
    <definedName name="FatSextaOut">'[23]TrafContExpan-NoPrint'!$O$4</definedName>
    <definedName name="fc1a" localSheetId="3">'[9]PRO-08'!#REF!</definedName>
    <definedName name="fc1a" localSheetId="1">'[9]PRO-08'!#REF!</definedName>
    <definedName name="fc1a">'[9]PRO-08'!#REF!</definedName>
    <definedName name="FC2A" localSheetId="3">'[9]PRO-08'!#REF!</definedName>
    <definedName name="FC2A" localSheetId="1">'[9]PRO-08'!#REF!</definedName>
    <definedName name="FC2A">'[9]PRO-08'!#REF!</definedName>
    <definedName name="FC3A" localSheetId="3">'[9]PRO-08'!#REF!</definedName>
    <definedName name="FC3A" localSheetId="1">'[9]PRO-08'!#REF!</definedName>
    <definedName name="FC3A">'[9]PRO-08'!#REF!</definedName>
    <definedName name="Fd" localSheetId="3">#REF!</definedName>
    <definedName name="Fd" localSheetId="1">#REF!</definedName>
    <definedName name="Fd">#REF!</definedName>
    <definedName name="fdf" localSheetId="3" hidden="1">{#N/A,#N/A,FALSE,"MO (2)"}</definedName>
    <definedName name="fdf" hidden="1">{#N/A,#N/A,FALSE,"MO (2)"}</definedName>
    <definedName name="fdfd" localSheetId="3" hidden="1">{#N/A,#N/A,FALSE,"MO (2)"}</definedName>
    <definedName name="fdfd" hidden="1">{#N/A,#N/A,FALSE,"MO (2)"}</definedName>
    <definedName name="FDGD" localSheetId="3">[1]Reforma!#REF!</definedName>
    <definedName name="FDGD" localSheetId="1">[1]Reforma!#REF!</definedName>
    <definedName name="FDGD">[1]Reforma!#REF!</definedName>
    <definedName name="fernanda" localSheetId="3">#REF!</definedName>
    <definedName name="fernanda" localSheetId="1">#REF!</definedName>
    <definedName name="fernanda">#REF!</definedName>
    <definedName name="ferro" localSheetId="3" hidden="1">{#N/A,#N/A,FALSE,"MO (2)"}</definedName>
    <definedName name="ferro" hidden="1">{#N/A,#N/A,FALSE,"MO (2)"}</definedName>
    <definedName name="Ferro_CA60" localSheetId="3">#REF!</definedName>
    <definedName name="Ferro_CA60" localSheetId="1">#REF!</definedName>
    <definedName name="Ferro_CA60">#REF!</definedName>
    <definedName name="FF" localSheetId="3">#REF!</definedName>
    <definedName name="FF" localSheetId="1">#REF!</definedName>
    <definedName name="FF">#REF!</definedName>
    <definedName name="FFF" localSheetId="3">#REF!</definedName>
    <definedName name="FFF" localSheetId="1">#REF!</definedName>
    <definedName name="FFF">#REF!</definedName>
    <definedName name="fgsagvasdf" localSheetId="3">#REF!</definedName>
    <definedName name="fgsagvasdf" localSheetId="1">#REF!</definedName>
    <definedName name="fgsagvasdf">#REF!</definedName>
    <definedName name="fgt" localSheetId="3">[1]Reforma!#REF!</definedName>
    <definedName name="fgt" localSheetId="1">[1]Reforma!#REF!</definedName>
    <definedName name="fgt">[1]Reforma!#REF!</definedName>
    <definedName name="Filtro" localSheetId="3">#REF!</definedName>
    <definedName name="Filtro" localSheetId="1">#REF!</definedName>
    <definedName name="Filtro">#REF!</definedName>
    <definedName name="FINAL" localSheetId="3">#REF!</definedName>
    <definedName name="FINAL" localSheetId="1">#REF!</definedName>
    <definedName name="FINAL">#REF!</definedName>
    <definedName name="Formula" localSheetId="3">#REF!</definedName>
    <definedName name="Formula" localSheetId="1">#REF!</definedName>
    <definedName name="Formula">#REF!</definedName>
    <definedName name="Formula_1" localSheetId="3">#REF!</definedName>
    <definedName name="Formula_1" localSheetId="1">#REF!</definedName>
    <definedName name="Formula_1">#REF!</definedName>
    <definedName name="Formula_10" localSheetId="3">#REF!</definedName>
    <definedName name="Formula_10" localSheetId="1">#REF!</definedName>
    <definedName name="Formula_10">#REF!</definedName>
    <definedName name="Formula_2" localSheetId="3">#REF!</definedName>
    <definedName name="Formula_2" localSheetId="1">#REF!</definedName>
    <definedName name="Formula_2">#REF!</definedName>
    <definedName name="Formula_3" localSheetId="3">#REF!</definedName>
    <definedName name="Formula_3" localSheetId="1">#REF!</definedName>
    <definedName name="Formula_3">#REF!</definedName>
    <definedName name="Formula_4" localSheetId="3">#REF!</definedName>
    <definedName name="Formula_4" localSheetId="1">#REF!</definedName>
    <definedName name="Formula_4">#REF!</definedName>
    <definedName name="Formula_5" localSheetId="3">#REF!</definedName>
    <definedName name="Formula_5" localSheetId="1">#REF!</definedName>
    <definedName name="Formula_5">#REF!</definedName>
    <definedName name="Formula_5_1" localSheetId="3">#REF!</definedName>
    <definedName name="Formula_5_1" localSheetId="1">#REF!</definedName>
    <definedName name="Formula_5_1">#REF!</definedName>
    <definedName name="Formula_6" localSheetId="3">#REF!</definedName>
    <definedName name="Formula_6" localSheetId="1">#REF!</definedName>
    <definedName name="Formula_6">#REF!</definedName>
    <definedName name="formulas">[24]C!$B$112,[24]C!$B$50,[24]C!$B$174:$B$177,[24]C!$B$236:$B$239,[24]C!$B$298:$B$301,[24]C!$B$360:$B$362,[24]C!$B$422:$B$424,[24]C!$B$484:$B$486,[24]C!$B$546:$B$547,[24]C!$B$608:$B$609,[24]C!$B$671:$B$672,[24]C!$B$733:$B$734,[24]C!$B$795:$B$796,[24]C!$B$857:$B$858,[24]C!$B$980,[24]C!$B$1042,[24]C!$B$1104,[24]C!$B$1166:$B$1168,[24]C!$B$1228:$B$1230,[24]C!$B$1290:$B$1292</definedName>
    <definedName name="FORN_ACESS_EMISS" localSheetId="3">#REF!</definedName>
    <definedName name="FORN_ACESS_EMISS" localSheetId="1">#REF!</definedName>
    <definedName name="FORN_ACESS_EMISS">#REF!</definedName>
    <definedName name="FORN_ACESS_EMISS2_M" localSheetId="3">#REF!</definedName>
    <definedName name="FORN_ACESS_EMISS2_M" localSheetId="1">#REF!</definedName>
    <definedName name="FORN_ACESS_EMISS2_M">#REF!</definedName>
    <definedName name="FORN_ACESS_EMISS3_M" localSheetId="3">#REF!</definedName>
    <definedName name="FORN_ACESS_EMISS3_M" localSheetId="1">#REF!</definedName>
    <definedName name="FORN_ACESS_EMISS3_M">#REF!</definedName>
    <definedName name="FORN_ACESS_REDE_COL" localSheetId="3">#REF!</definedName>
    <definedName name="FORN_ACESS_REDE_COL" localSheetId="1">#REF!</definedName>
    <definedName name="FORN_ACESS_REDE_COL">#REF!</definedName>
    <definedName name="FORN_ACESSÓRIOS" localSheetId="3">#REF!</definedName>
    <definedName name="FORN_ACESSÓRIOS" localSheetId="1">#REF!</definedName>
    <definedName name="FORN_ACESSÓRIOS">#REF!</definedName>
    <definedName name="FORN_CON_EMISS3_M" localSheetId="3">#REF!</definedName>
    <definedName name="FORN_CON_EMISS3_M" localSheetId="1">#REF!</definedName>
    <definedName name="FORN_CON_EMISS3_M">#REF!</definedName>
    <definedName name="FORN_CONEX" localSheetId="3">#REF!</definedName>
    <definedName name="FORN_CONEX" localSheetId="1">#REF!</definedName>
    <definedName name="FORN_CONEX">#REF!</definedName>
    <definedName name="FORN_CONEX_EMISS" localSheetId="3">#REF!</definedName>
    <definedName name="FORN_CONEX_EMISS" localSheetId="1">#REF!</definedName>
    <definedName name="FORN_CONEX_EMISS">#REF!</definedName>
    <definedName name="FORN_CONEX_PEÇAS" localSheetId="3">#REF!</definedName>
    <definedName name="FORN_CONEX_PEÇAS" localSheetId="1">#REF!</definedName>
    <definedName name="FORN_CONEX_PEÇAS">#REF!</definedName>
    <definedName name="FORN_PEÇAS_EMISS2_M" localSheetId="3">#REF!</definedName>
    <definedName name="FORN_PEÇAS_EMISS2_M" localSheetId="1">#REF!</definedName>
    <definedName name="FORN_PEÇAS_EMISS2_M">#REF!</definedName>
    <definedName name="FORN_TUB_EMISS" localSheetId="3">#REF!</definedName>
    <definedName name="FORN_TUB_EMISS" localSheetId="1">#REF!</definedName>
    <definedName name="FORN_TUB_EMISS">#REF!</definedName>
    <definedName name="FORN_TUB_EMISS2_M" localSheetId="3">#REF!</definedName>
    <definedName name="FORN_TUB_EMISS2_M" localSheetId="1">#REF!</definedName>
    <definedName name="FORN_TUB_EMISS2_M">#REF!</definedName>
    <definedName name="FORN_TUB_EMISS3_M" localSheetId="3">#REF!</definedName>
    <definedName name="FORN_TUB_EMISS3_M" localSheetId="1">#REF!</definedName>
    <definedName name="FORN_TUB_EMISS3_M">#REF!</definedName>
    <definedName name="FORN_TUB_REDE_COL" localSheetId="3">#REF!</definedName>
    <definedName name="FORN_TUB_REDE_COL" localSheetId="1">#REF!</definedName>
    <definedName name="FORN_TUB_REDE_COL">#REF!</definedName>
    <definedName name="FORN_TUBU" localSheetId="3">#REF!</definedName>
    <definedName name="FORN_TUBU" localSheetId="1">#REF!</definedName>
    <definedName name="FORN_TUBU">#REF!</definedName>
    <definedName name="fornecer" localSheetId="3">#REF!</definedName>
    <definedName name="fornecer" localSheetId="1">#REF!</definedName>
    <definedName name="fornecer">#REF!</definedName>
    <definedName name="Fundação" localSheetId="3">#REF!</definedName>
    <definedName name="Fundação" localSheetId="1">#REF!</definedName>
    <definedName name="Fundação">#REF!</definedName>
    <definedName name="G_01" localSheetId="3">#REF!</definedName>
    <definedName name="G_01" localSheetId="1">#REF!</definedName>
    <definedName name="G_01">#REF!</definedName>
    <definedName name="G_02" localSheetId="3">#REF!</definedName>
    <definedName name="G_02" localSheetId="1">#REF!</definedName>
    <definedName name="G_02">#REF!</definedName>
    <definedName name="G_03" localSheetId="3">#REF!</definedName>
    <definedName name="G_03" localSheetId="1">#REF!</definedName>
    <definedName name="G_03">#REF!</definedName>
    <definedName name="G_04" localSheetId="3">#REF!</definedName>
    <definedName name="G_04" localSheetId="1">#REF!</definedName>
    <definedName name="G_04">#REF!</definedName>
    <definedName name="G_05" localSheetId="3">#REF!</definedName>
    <definedName name="G_05" localSheetId="1">#REF!</definedName>
    <definedName name="G_05">#REF!</definedName>
    <definedName name="G_06" localSheetId="3">#REF!</definedName>
    <definedName name="G_06" localSheetId="1">#REF!</definedName>
    <definedName name="G_06">#REF!</definedName>
    <definedName name="G_07" localSheetId="3">#REF!</definedName>
    <definedName name="G_07" localSheetId="1">#REF!</definedName>
    <definedName name="G_07">#REF!</definedName>
    <definedName name="G_08" localSheetId="3">#REF!</definedName>
    <definedName name="G_08" localSheetId="1">#REF!</definedName>
    <definedName name="G_08">#REF!</definedName>
    <definedName name="G_09" localSheetId="3">#REF!</definedName>
    <definedName name="G_09" localSheetId="1">#REF!</definedName>
    <definedName name="G_09">#REF!</definedName>
    <definedName name="G_10" localSheetId="3">#REF!</definedName>
    <definedName name="G_10" localSheetId="1">#REF!</definedName>
    <definedName name="G_10">#REF!</definedName>
    <definedName name="G_11" localSheetId="3">#REF!</definedName>
    <definedName name="G_11" localSheetId="1">#REF!</definedName>
    <definedName name="G_11">#REF!</definedName>
    <definedName name="G_12" localSheetId="3">#REF!</definedName>
    <definedName name="G_12" localSheetId="1">#REF!</definedName>
    <definedName name="G_12">#REF!</definedName>
    <definedName name="G_13" localSheetId="3">#REF!</definedName>
    <definedName name="G_13" localSheetId="1">#REF!</definedName>
    <definedName name="G_13">#REF!</definedName>
    <definedName name="G_14" localSheetId="3">#REF!</definedName>
    <definedName name="G_14" localSheetId="1">#REF!</definedName>
    <definedName name="G_14">#REF!</definedName>
    <definedName name="G_15" localSheetId="3">#REF!</definedName>
    <definedName name="G_15" localSheetId="1">#REF!</definedName>
    <definedName name="G_15">#REF!</definedName>
    <definedName name="G_E_O_T_E_C_H_N_I_Q_U_E" localSheetId="3">#REF!</definedName>
    <definedName name="G_E_O_T_E_C_H_N_I_Q_U_E" localSheetId="1">#REF!</definedName>
    <definedName name="G_E_O_T_E_C_H_N_I_Q_U_E">#REF!</definedName>
    <definedName name="Gas">'[25]Adm Local '!$K$310</definedName>
    <definedName name="GASG" localSheetId="3">#REF!</definedName>
    <definedName name="GASG" localSheetId="1">#REF!</definedName>
    <definedName name="GASG">#REF!</definedName>
    <definedName name="george" localSheetId="3">#REF!</definedName>
    <definedName name="george" localSheetId="1">#REF!</definedName>
    <definedName name="george">#REF!</definedName>
    <definedName name="GER" localSheetId="3">#REF!</definedName>
    <definedName name="GER" localSheetId="1">#REF!</definedName>
    <definedName name="GER">#REF!</definedName>
    <definedName name="geral" localSheetId="3">#REF!</definedName>
    <definedName name="geral" localSheetId="1">#REF!</definedName>
    <definedName name="geral">#REF!</definedName>
    <definedName name="GG" localSheetId="3">#REF!</definedName>
    <definedName name="GG" localSheetId="1">#REF!</definedName>
    <definedName name="GG">#REF!</definedName>
    <definedName name="GGG" localSheetId="3">#REF!</definedName>
    <definedName name="GGG" localSheetId="1">#REF!</definedName>
    <definedName name="GGG">#REF!</definedName>
    <definedName name="ggggg" localSheetId="3">#REF!</definedName>
    <definedName name="ggggg" localSheetId="1">#REF!</definedName>
    <definedName name="ggggg">#REF!</definedName>
    <definedName name="ghj" localSheetId="3">[1]Reforma!#REF!</definedName>
    <definedName name="ghj" localSheetId="1">[1]Reforma!#REF!</definedName>
    <definedName name="ghj">[1]Reforma!#REF!</definedName>
    <definedName name="_xlnm.Recorder" localSheetId="3">#REF!</definedName>
    <definedName name="_xlnm.Recorder" localSheetId="1">#REF!</definedName>
    <definedName name="_xlnm.Recorder">#REF!</definedName>
    <definedName name="grt" localSheetId="3">#REF!</definedName>
    <definedName name="grt" localSheetId="1">#REF!</definedName>
    <definedName name="grt">#REF!</definedName>
    <definedName name="GSADF" localSheetId="3">#REF!</definedName>
    <definedName name="GSADF" localSheetId="1">#REF!</definedName>
    <definedName name="GSADF">#REF!</definedName>
    <definedName name="HH" localSheetId="3">#REF!</definedName>
    <definedName name="HH" localSheetId="1">#REF!</definedName>
    <definedName name="HH">#REF!</definedName>
    <definedName name="HHH" localSheetId="3">#REF!</definedName>
    <definedName name="HHH" localSheetId="1">#REF!</definedName>
    <definedName name="HHH">#REF!</definedName>
    <definedName name="HHHHHHHHHHHHHHHHHHHHHHHHHHHHHHHHHHHHHHH" localSheetId="3">#REF!</definedName>
    <definedName name="HHHHHHHHHHHHHHHHHHHHHHHHHHHHHHHHHHHHHHH" localSheetId="1">#REF!</definedName>
    <definedName name="HHHHHHHHHHHHHHHHHHHHHHHHHHHHHHHHHHHHHHH">#REF!</definedName>
    <definedName name="hi" localSheetId="3">#REF!</definedName>
    <definedName name="hi" localSheetId="1">#REF!</definedName>
    <definedName name="hi">#REF!</definedName>
    <definedName name="HJJJJJJJJJ" localSheetId="3">#REF!</definedName>
    <definedName name="HJJJJJJJJJ" localSheetId="1">#REF!</definedName>
    <definedName name="HJJJJJJJJJ">#REF!</definedName>
    <definedName name="HJU" localSheetId="3">[1]Reforma!#REF!</definedName>
    <definedName name="HJU" localSheetId="1">[1]Reforma!#REF!</definedName>
    <definedName name="HJU">[1]Reforma!#REF!</definedName>
    <definedName name="hoje">TODAY()</definedName>
    <definedName name="HTML_CodePage" hidden="1">1252</definedName>
    <definedName name="HTML_Control" localSheetId="3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3">#REF!</definedName>
    <definedName name="i" localSheetId="1">#REF!</definedName>
    <definedName name="i">#REF!</definedName>
    <definedName name="If" localSheetId="3">#REF!</definedName>
    <definedName name="If" localSheetId="1">#REF!</definedName>
    <definedName name="If">#REF!</definedName>
    <definedName name="II" localSheetId="3">#REF!</definedName>
    <definedName name="II" localSheetId="1">#REF!</definedName>
    <definedName name="II">#REF!</definedName>
    <definedName name="III" localSheetId="3">#REF!</definedName>
    <definedName name="III" localSheetId="1">#REF!</definedName>
    <definedName name="III">#REF!</definedName>
    <definedName name="Im" localSheetId="3">#REF!</definedName>
    <definedName name="Im" localSheetId="1">#REF!</definedName>
    <definedName name="Im">#REF!</definedName>
    <definedName name="Import.Item">OFFSET([8]Eventograma_e_Quantitativos!$D$18,1,0):OFFSET([8]Eventograma_e_Quantitativos!$D$36,-1,0)</definedName>
    <definedName name="Import.Município">[8]DADOS!$D$10</definedName>
    <definedName name="Import.numEventos">OFFSET([8]Eventograma_e_Quantitativos!$K$18,1,0):OFFSET([8]Eventograma_e_Quantitativos!$K$36,-1,0)</definedName>
    <definedName name="Import.PLE">OFFSET([8]PLE!$E$33,1,0):OFFSET([8]PLE!$BB$37,-1,0)</definedName>
    <definedName name="Import.PLQ">OFFSET([8]Eventograma_e_Quantitativos!$N$18,1,0):OFFSET([8]Eventograma_e_Quantitativos!$BK$36,-1,0)</definedName>
    <definedName name="Import.PreçoTotal">OFFSET([8]Eventograma_e_Quantitativos!$I$18,1,0):OFFSET([8]Eventograma_e_Quantitativos!$I$36,-1,0)</definedName>
    <definedName name="Import.Unidade">OFFSET([8]Eventograma_e_Quantitativos!$F$18,1,0):OFFSET([8]Eventograma_e_Quantitativos!$F$36,-1,0)</definedName>
    <definedName name="inf">'[26]Orçamento Global'!$D$38</definedName>
    <definedName name="Inst_elétricas" localSheetId="3">#REF!</definedName>
    <definedName name="Inst_elétricas" localSheetId="1">#REF!</definedName>
    <definedName name="Inst_elétricas">#REF!</definedName>
    <definedName name="Inst_hidráulicas" localSheetId="3">#REF!</definedName>
    <definedName name="Inst_hidráulicas" localSheetId="1">#REF!</definedName>
    <definedName name="Inst_hidráulicas">#REF!</definedName>
    <definedName name="INST_PROVISÓRIAS" localSheetId="3">#REF!</definedName>
    <definedName name="INST_PROVISÓRIAS" localSheetId="1">#REF!</definedName>
    <definedName name="INST_PROVISÓRIAS">#REF!</definedName>
    <definedName name="Inst_sanitárias" localSheetId="3">#REF!</definedName>
    <definedName name="Inst_sanitárias" localSheetId="1">#REF!</definedName>
    <definedName name="Inst_sanitárias">#REF!</definedName>
    <definedName name="insumos" localSheetId="3">#REF!</definedName>
    <definedName name="insumos" localSheetId="1">#REF!</definedName>
    <definedName name="insumos">#REF!</definedName>
    <definedName name="Io" localSheetId="3">#REF!</definedName>
    <definedName name="Io" localSheetId="1">#REF!</definedName>
    <definedName name="Io">#REF!</definedName>
    <definedName name="ISS" localSheetId="3">#REF!</definedName>
    <definedName name="ISS" localSheetId="1">#REF!</definedName>
    <definedName name="ISS">#REF!</definedName>
    <definedName name="IT" localSheetId="3">#REF!</definedName>
    <definedName name="IT" localSheetId="1">#REF!</definedName>
    <definedName name="IT">#REF!</definedName>
    <definedName name="Item" localSheetId="3">#REF!</definedName>
    <definedName name="Item" localSheetId="1">#REF!</definedName>
    <definedName name="Item">#REF!</definedName>
    <definedName name="item1">[27]Plan1!$J$13</definedName>
    <definedName name="item1.1" localSheetId="3">'[28]COMPOSIÇÃO CUSTO'!#REF!</definedName>
    <definedName name="item1.1" localSheetId="1">'[28]COMPOSIÇÃO CUSTO'!#REF!</definedName>
    <definedName name="item1.1">'[28]COMPOSIÇÃO CUSTO'!#REF!</definedName>
    <definedName name="item1.2" localSheetId="3">'[28]COMPOSIÇÃO CUSTO'!#REF!</definedName>
    <definedName name="item1.2" localSheetId="1">'[28]COMPOSIÇÃO CUSTO'!#REF!</definedName>
    <definedName name="item1.2">'[28]COMPOSIÇÃO CUSTO'!#REF!</definedName>
    <definedName name="item1.3" localSheetId="3">'[28]COMPOSIÇÃO CUSTO'!#REF!</definedName>
    <definedName name="item1.3" localSheetId="1">'[28]COMPOSIÇÃO CUSTO'!#REF!</definedName>
    <definedName name="item1.3">'[28]COMPOSIÇÃO CUSTO'!#REF!</definedName>
    <definedName name="item1.4" localSheetId="3">'[28]COMPOSIÇÃO CUSTO'!#REF!</definedName>
    <definedName name="item1.4" localSheetId="1">'[28]COMPOSIÇÃO CUSTO'!#REF!</definedName>
    <definedName name="item1.4">'[28]COMPOSIÇÃO CUSTO'!#REF!</definedName>
    <definedName name="item1.5" localSheetId="3">'[28]COMPOSIÇÃO CUSTO'!#REF!</definedName>
    <definedName name="item1.5" localSheetId="1">'[28]COMPOSIÇÃO CUSTO'!#REF!</definedName>
    <definedName name="item1.5">'[28]COMPOSIÇÃO CUSTO'!#REF!</definedName>
    <definedName name="item1.6" localSheetId="3">'[28]COMPOSIÇÃO CUSTO'!#REF!</definedName>
    <definedName name="item1.6" localSheetId="1">'[28]COMPOSIÇÃO CUSTO'!#REF!</definedName>
    <definedName name="item1.6">'[28]COMPOSIÇÃO CUSTO'!#REF!</definedName>
    <definedName name="item1_1">[29]Composição!$E$19</definedName>
    <definedName name="item1_2">[29]Composição!$E$27</definedName>
    <definedName name="item1_3">[29]Composição!$E$35</definedName>
    <definedName name="item1_4">[29]Composição!$E$60</definedName>
    <definedName name="item1_5">[29]Composição!$E$76</definedName>
    <definedName name="item1_6">[29]Composição!$E$98</definedName>
    <definedName name="item10.1" localSheetId="3">'[28]COMPOSIÇÃO CUSTO'!#REF!</definedName>
    <definedName name="item10.1" localSheetId="1">'[28]COMPOSIÇÃO CUSTO'!#REF!</definedName>
    <definedName name="item10.1">'[28]COMPOSIÇÃO CUSTO'!#REF!</definedName>
    <definedName name="item10.10" localSheetId="3">'[28]COMPOSIÇÃO CUSTO'!#REF!</definedName>
    <definedName name="item10.10" localSheetId="1">'[28]COMPOSIÇÃO CUSTO'!#REF!</definedName>
    <definedName name="item10.10">'[28]COMPOSIÇÃO CUSTO'!#REF!</definedName>
    <definedName name="item10.11" localSheetId="3">'[28]COMPOSIÇÃO CUSTO'!#REF!</definedName>
    <definedName name="item10.11" localSheetId="1">'[28]COMPOSIÇÃO CUSTO'!#REF!</definedName>
    <definedName name="item10.11">'[28]COMPOSIÇÃO CUSTO'!#REF!</definedName>
    <definedName name="item10.12" localSheetId="3">'[28]COMPOSIÇÃO CUSTO'!#REF!</definedName>
    <definedName name="item10.12" localSheetId="1">'[28]COMPOSIÇÃO CUSTO'!#REF!</definedName>
    <definedName name="item10.12">'[28]COMPOSIÇÃO CUSTO'!#REF!</definedName>
    <definedName name="item10.13" localSheetId="3">'[28]COMPOSIÇÃO CUSTO'!#REF!</definedName>
    <definedName name="item10.13" localSheetId="1">'[28]COMPOSIÇÃO CUSTO'!#REF!</definedName>
    <definedName name="item10.13">'[28]COMPOSIÇÃO CUSTO'!#REF!</definedName>
    <definedName name="item10.14" localSheetId="3">'[28]COMPOSIÇÃO CUSTO'!#REF!</definedName>
    <definedName name="item10.14" localSheetId="1">'[28]COMPOSIÇÃO CUSTO'!#REF!</definedName>
    <definedName name="item10.14">'[28]COMPOSIÇÃO CUSTO'!#REF!</definedName>
    <definedName name="item10.15" localSheetId="3">'[28]COMPOSIÇÃO CUSTO'!#REF!</definedName>
    <definedName name="item10.15" localSheetId="1">'[28]COMPOSIÇÃO CUSTO'!#REF!</definedName>
    <definedName name="item10.15">'[28]COMPOSIÇÃO CUSTO'!#REF!</definedName>
    <definedName name="item10.16" localSheetId="3">'[28]COMPOSIÇÃO CUSTO'!#REF!</definedName>
    <definedName name="item10.16" localSheetId="1">'[28]COMPOSIÇÃO CUSTO'!#REF!</definedName>
    <definedName name="item10.16">'[28]COMPOSIÇÃO CUSTO'!#REF!</definedName>
    <definedName name="item10.17" localSheetId="3">'[28]COMPOSIÇÃO CUSTO'!#REF!</definedName>
    <definedName name="item10.17" localSheetId="1">'[28]COMPOSIÇÃO CUSTO'!#REF!</definedName>
    <definedName name="item10.17">'[28]COMPOSIÇÃO CUSTO'!#REF!</definedName>
    <definedName name="item10.18" localSheetId="3">'[28]COMPOSIÇÃO CUSTO'!#REF!</definedName>
    <definedName name="item10.18" localSheetId="1">'[28]COMPOSIÇÃO CUSTO'!#REF!</definedName>
    <definedName name="item10.18">'[28]COMPOSIÇÃO CUSTO'!#REF!</definedName>
    <definedName name="item10.19" localSheetId="3">'[28]COMPOSIÇÃO CUSTO'!#REF!</definedName>
    <definedName name="item10.19" localSheetId="1">'[28]COMPOSIÇÃO CUSTO'!#REF!</definedName>
    <definedName name="item10.19">'[28]COMPOSIÇÃO CUSTO'!#REF!</definedName>
    <definedName name="item10.2" localSheetId="3">'[28]COMPOSIÇÃO CUSTO'!#REF!</definedName>
    <definedName name="item10.2" localSheetId="1">'[28]COMPOSIÇÃO CUSTO'!#REF!</definedName>
    <definedName name="item10.2">'[28]COMPOSIÇÃO CUSTO'!#REF!</definedName>
    <definedName name="item10.3" localSheetId="3">'[28]COMPOSIÇÃO CUSTO'!#REF!</definedName>
    <definedName name="item10.3" localSheetId="1">'[28]COMPOSIÇÃO CUSTO'!#REF!</definedName>
    <definedName name="item10.3">'[28]COMPOSIÇÃO CUSTO'!#REF!</definedName>
    <definedName name="item10.4" localSheetId="3">'[28]COMPOSIÇÃO CUSTO'!#REF!</definedName>
    <definedName name="item10.4" localSheetId="1">'[28]COMPOSIÇÃO CUSTO'!#REF!</definedName>
    <definedName name="item10.4">'[28]COMPOSIÇÃO CUSTO'!#REF!</definedName>
    <definedName name="item10.5" localSheetId="3">'[28]COMPOSIÇÃO CUSTO'!#REF!</definedName>
    <definedName name="item10.5" localSheetId="1">'[28]COMPOSIÇÃO CUSTO'!#REF!</definedName>
    <definedName name="item10.5">'[28]COMPOSIÇÃO CUSTO'!#REF!</definedName>
    <definedName name="item10.6" localSheetId="3">'[28]COMPOSIÇÃO CUSTO'!#REF!</definedName>
    <definedName name="item10.6" localSheetId="1">'[28]COMPOSIÇÃO CUSTO'!#REF!</definedName>
    <definedName name="item10.6">'[28]COMPOSIÇÃO CUSTO'!#REF!</definedName>
    <definedName name="item10.7" localSheetId="3">'[28]COMPOSIÇÃO CUSTO'!#REF!</definedName>
    <definedName name="item10.7" localSheetId="1">'[28]COMPOSIÇÃO CUSTO'!#REF!</definedName>
    <definedName name="item10.7">'[28]COMPOSIÇÃO CUSTO'!#REF!</definedName>
    <definedName name="item10.8" localSheetId="3">'[28]COMPOSIÇÃO CUSTO'!#REF!</definedName>
    <definedName name="item10.8" localSheetId="1">'[28]COMPOSIÇÃO CUSTO'!#REF!</definedName>
    <definedName name="item10.8">'[28]COMPOSIÇÃO CUSTO'!#REF!</definedName>
    <definedName name="item10.9" localSheetId="3">'[28]COMPOSIÇÃO CUSTO'!#REF!</definedName>
    <definedName name="item10.9" localSheetId="1">'[28]COMPOSIÇÃO CUSTO'!#REF!</definedName>
    <definedName name="item10.9">'[28]COMPOSIÇÃO CUSTO'!#REF!</definedName>
    <definedName name="item10_1">[29]Composição!$E$1692</definedName>
    <definedName name="item10_10">[29]Composição!$E$1843</definedName>
    <definedName name="item10_11">[29]Composição!$E$1863</definedName>
    <definedName name="item10_12">[29]Composição!$E$1887</definedName>
    <definedName name="item10_13">[29]Composição!$E$1907</definedName>
    <definedName name="item10_14">[29]Composição!$E$1927</definedName>
    <definedName name="item10_15">[29]Composição!$E$1941</definedName>
    <definedName name="item10_16" localSheetId="3">[29]Composição!#REF!</definedName>
    <definedName name="item10_16" localSheetId="1">[29]Composição!#REF!</definedName>
    <definedName name="item10_16">[29]Composição!#REF!</definedName>
    <definedName name="item10_17">[29]Composição!$E$1954</definedName>
    <definedName name="item10_18">[29]Composição!$E$1966</definedName>
    <definedName name="item10_2">[29]Composição!$E$1718</definedName>
    <definedName name="item10_4">[29]Composição!$E$1752</definedName>
    <definedName name="item10_5">[29]Composição!$E$1766</definedName>
    <definedName name="item10_6">[29]Composição!$E$1780</definedName>
    <definedName name="item10_7">[29]Composição!$E$1799</definedName>
    <definedName name="item10_8">[29]Composição!$E$1817</definedName>
    <definedName name="item10_9">[29]Composição!$E$1830</definedName>
    <definedName name="item11.1" localSheetId="3">'[28]COMPOSIÇÃO CUSTO'!#REF!</definedName>
    <definedName name="item11.1" localSheetId="1">'[28]COMPOSIÇÃO CUSTO'!#REF!</definedName>
    <definedName name="item11.1">'[28]COMPOSIÇÃO CUSTO'!#REF!</definedName>
    <definedName name="item11.10" localSheetId="3">'[28]COMPOSIÇÃO CUSTO'!#REF!</definedName>
    <definedName name="item11.10" localSheetId="1">'[28]COMPOSIÇÃO CUSTO'!#REF!</definedName>
    <definedName name="item11.10">'[28]COMPOSIÇÃO CUSTO'!#REF!</definedName>
    <definedName name="item11.11" localSheetId="3">'[28]COMPOSIÇÃO CUSTO'!#REF!</definedName>
    <definedName name="item11.11" localSheetId="1">'[28]COMPOSIÇÃO CUSTO'!#REF!</definedName>
    <definedName name="item11.11">'[28]COMPOSIÇÃO CUSTO'!#REF!</definedName>
    <definedName name="item11.12" localSheetId="3">'[28]COMPOSIÇÃO CUSTO'!#REF!</definedName>
    <definedName name="item11.12" localSheetId="1">'[28]COMPOSIÇÃO CUSTO'!#REF!</definedName>
    <definedName name="item11.12">'[28]COMPOSIÇÃO CUSTO'!#REF!</definedName>
    <definedName name="item11.13" localSheetId="3">'[28]COMPOSIÇÃO CUSTO'!#REF!</definedName>
    <definedName name="item11.13" localSheetId="1">'[28]COMPOSIÇÃO CUSTO'!#REF!</definedName>
    <definedName name="item11.13">'[28]COMPOSIÇÃO CUSTO'!#REF!</definedName>
    <definedName name="item11.14" localSheetId="3">'[28]COMPOSIÇÃO CUSTO'!#REF!</definedName>
    <definedName name="item11.14" localSheetId="1">'[28]COMPOSIÇÃO CUSTO'!#REF!</definedName>
    <definedName name="item11.14">'[28]COMPOSIÇÃO CUSTO'!#REF!</definedName>
    <definedName name="item11.15" localSheetId="3">'[28]COMPOSIÇÃO CUSTO'!#REF!</definedName>
    <definedName name="item11.15" localSheetId="1">'[28]COMPOSIÇÃO CUSTO'!#REF!</definedName>
    <definedName name="item11.15">'[28]COMPOSIÇÃO CUSTO'!#REF!</definedName>
    <definedName name="item11.16" localSheetId="3">'[28]COMPOSIÇÃO CUSTO'!#REF!</definedName>
    <definedName name="item11.16" localSheetId="1">'[28]COMPOSIÇÃO CUSTO'!#REF!</definedName>
    <definedName name="item11.16">'[28]COMPOSIÇÃO CUSTO'!#REF!</definedName>
    <definedName name="item11.17" localSheetId="3">'[28]COMPOSIÇÃO CUSTO'!#REF!</definedName>
    <definedName name="item11.17" localSheetId="1">'[28]COMPOSIÇÃO CUSTO'!#REF!</definedName>
    <definedName name="item11.17">'[28]COMPOSIÇÃO CUSTO'!#REF!</definedName>
    <definedName name="item11.18" localSheetId="3">'[28]COMPOSIÇÃO CUSTO'!#REF!</definedName>
    <definedName name="item11.18" localSheetId="1">'[28]COMPOSIÇÃO CUSTO'!#REF!</definedName>
    <definedName name="item11.18">'[28]COMPOSIÇÃO CUSTO'!#REF!</definedName>
    <definedName name="item11.19" localSheetId="3">'[28]COMPOSIÇÃO CUSTO'!#REF!</definedName>
    <definedName name="item11.19" localSheetId="1">'[28]COMPOSIÇÃO CUSTO'!#REF!</definedName>
    <definedName name="item11.19">'[28]COMPOSIÇÃO CUSTO'!#REF!</definedName>
    <definedName name="item11.2" localSheetId="3">'[28]COMPOSIÇÃO CUSTO'!#REF!</definedName>
    <definedName name="item11.2" localSheetId="1">'[28]COMPOSIÇÃO CUSTO'!#REF!</definedName>
    <definedName name="item11.2">'[28]COMPOSIÇÃO CUSTO'!#REF!</definedName>
    <definedName name="item11.20" localSheetId="3">'[28]COMPOSIÇÃO CUSTO'!#REF!</definedName>
    <definedName name="item11.20" localSheetId="1">'[28]COMPOSIÇÃO CUSTO'!#REF!</definedName>
    <definedName name="item11.20">'[28]COMPOSIÇÃO CUSTO'!#REF!</definedName>
    <definedName name="item11.21" localSheetId="3">'[28]COMPOSIÇÃO CUSTO'!#REF!</definedName>
    <definedName name="item11.21" localSheetId="1">'[28]COMPOSIÇÃO CUSTO'!#REF!</definedName>
    <definedName name="item11.21">'[28]COMPOSIÇÃO CUSTO'!#REF!</definedName>
    <definedName name="item11.22" localSheetId="3">'[28]COMPOSIÇÃO CUSTO'!#REF!</definedName>
    <definedName name="item11.22" localSheetId="1">'[28]COMPOSIÇÃO CUSTO'!#REF!</definedName>
    <definedName name="item11.22">'[28]COMPOSIÇÃO CUSTO'!#REF!</definedName>
    <definedName name="item11.23" localSheetId="3">'[28]COMPOSIÇÃO CUSTO'!#REF!</definedName>
    <definedName name="item11.23" localSheetId="1">'[28]COMPOSIÇÃO CUSTO'!#REF!</definedName>
    <definedName name="item11.23">'[28]COMPOSIÇÃO CUSTO'!#REF!</definedName>
    <definedName name="item11.24" localSheetId="3">'[28]COMPOSIÇÃO CUSTO'!#REF!</definedName>
    <definedName name="item11.24" localSheetId="1">'[28]COMPOSIÇÃO CUSTO'!#REF!</definedName>
    <definedName name="item11.24">'[28]COMPOSIÇÃO CUSTO'!#REF!</definedName>
    <definedName name="item11.25" localSheetId="3">'[28]COMPOSIÇÃO CUSTO'!#REF!</definedName>
    <definedName name="item11.25" localSheetId="1">'[28]COMPOSIÇÃO CUSTO'!#REF!</definedName>
    <definedName name="item11.25">'[28]COMPOSIÇÃO CUSTO'!#REF!</definedName>
    <definedName name="item11.26" localSheetId="3">'[28]COMPOSIÇÃO CUSTO'!#REF!</definedName>
    <definedName name="item11.26" localSheetId="1">'[28]COMPOSIÇÃO CUSTO'!#REF!</definedName>
    <definedName name="item11.26">'[28]COMPOSIÇÃO CUSTO'!#REF!</definedName>
    <definedName name="item11.27" localSheetId="3">'[28]COMPOSIÇÃO CUSTO'!#REF!</definedName>
    <definedName name="item11.27" localSheetId="1">'[28]COMPOSIÇÃO CUSTO'!#REF!</definedName>
    <definedName name="item11.27">'[28]COMPOSIÇÃO CUSTO'!#REF!</definedName>
    <definedName name="item11.28" localSheetId="3">'[28]COMPOSIÇÃO CUSTO'!#REF!</definedName>
    <definedName name="item11.28" localSheetId="1">'[28]COMPOSIÇÃO CUSTO'!#REF!</definedName>
    <definedName name="item11.28">'[28]COMPOSIÇÃO CUSTO'!#REF!</definedName>
    <definedName name="item11.3" localSheetId="3">'[28]COMPOSIÇÃO CUSTO'!#REF!</definedName>
    <definedName name="item11.3" localSheetId="1">'[28]COMPOSIÇÃO CUSTO'!#REF!</definedName>
    <definedName name="item11.3">'[28]COMPOSIÇÃO CUSTO'!#REF!</definedName>
    <definedName name="item11.4" localSheetId="3">'[28]COMPOSIÇÃO CUSTO'!#REF!</definedName>
    <definedName name="item11.4" localSheetId="1">'[28]COMPOSIÇÃO CUSTO'!#REF!</definedName>
    <definedName name="item11.4">'[28]COMPOSIÇÃO CUSTO'!#REF!</definedName>
    <definedName name="item11.5" localSheetId="3">'[28]COMPOSIÇÃO CUSTO'!#REF!</definedName>
    <definedName name="item11.5" localSheetId="1">'[28]COMPOSIÇÃO CUSTO'!#REF!</definedName>
    <definedName name="item11.5">'[28]COMPOSIÇÃO CUSTO'!#REF!</definedName>
    <definedName name="item11.6" localSheetId="3">'[28]COMPOSIÇÃO CUSTO'!#REF!</definedName>
    <definedName name="item11.6" localSheetId="1">'[28]COMPOSIÇÃO CUSTO'!#REF!</definedName>
    <definedName name="item11.6">'[28]COMPOSIÇÃO CUSTO'!#REF!</definedName>
    <definedName name="item11.7" localSheetId="3">'[28]COMPOSIÇÃO CUSTO'!#REF!</definedName>
    <definedName name="item11.7" localSheetId="1">'[28]COMPOSIÇÃO CUSTO'!#REF!</definedName>
    <definedName name="item11.7">'[28]COMPOSIÇÃO CUSTO'!#REF!</definedName>
    <definedName name="item11.8" localSheetId="3">'[28]COMPOSIÇÃO CUSTO'!#REF!</definedName>
    <definedName name="item11.8" localSheetId="1">'[28]COMPOSIÇÃO CUSTO'!#REF!</definedName>
    <definedName name="item11.8">'[28]COMPOSIÇÃO CUSTO'!#REF!</definedName>
    <definedName name="item11.9" localSheetId="3">'[28]COMPOSIÇÃO CUSTO'!#REF!</definedName>
    <definedName name="item11.9" localSheetId="1">'[28]COMPOSIÇÃO CUSTO'!#REF!</definedName>
    <definedName name="item11.9">'[28]COMPOSIÇÃO CUSTO'!#REF!</definedName>
    <definedName name="item11_1">[29]Composição!$E$2078</definedName>
    <definedName name="item11_10">[29]Composição!$E$2391</definedName>
    <definedName name="item11_11">[29]Composição!$E$2424</definedName>
    <definedName name="item11_12">[29]Composição!$E$2435</definedName>
    <definedName name="item11_13">[29]Composição!$E$2447</definedName>
    <definedName name="item11_14">[29]Composição!$E$2458</definedName>
    <definedName name="item11_15">[29]Composição!$E$2507</definedName>
    <definedName name="item11_16">[29]Composição!$E$2518</definedName>
    <definedName name="item11_17">[29]Composição!$E$2529</definedName>
    <definedName name="item11_18">[29]Composição!$E$2547</definedName>
    <definedName name="item11_19">[29]Composição!$E$2558</definedName>
    <definedName name="item11_2">[29]Composição!$E$2095</definedName>
    <definedName name="item11_20">[29]Composição!$E$2569</definedName>
    <definedName name="item11_21">[29]Composição!$E$2583</definedName>
    <definedName name="item11_22">[29]Composição!$E$2626</definedName>
    <definedName name="item11_23">[29]Composição!$E$2642</definedName>
    <definedName name="item11_24">[29]Composição!$E$2655</definedName>
    <definedName name="item11_25">[29]Composição!$E$2686</definedName>
    <definedName name="item11_26">[29]Composição!$E$2699</definedName>
    <definedName name="item11_27">[29]Composição!$E$2711</definedName>
    <definedName name="item11_28">[29]Composição!$E$2725</definedName>
    <definedName name="item11_3">[29]Composição!$E$2112</definedName>
    <definedName name="item11_4">[29]Composição!$E$2146</definedName>
    <definedName name="item11_7">[29]Composição!$E$2330</definedName>
    <definedName name="item11_8">[29]Composição!$E$2351</definedName>
    <definedName name="item11_9">[29]Composição!$E$2375</definedName>
    <definedName name="item12.0" localSheetId="3">#REF!</definedName>
    <definedName name="item12.0" localSheetId="1">#REF!</definedName>
    <definedName name="item12.0">#REF!</definedName>
    <definedName name="item12.1" localSheetId="3">'[28]COMPOSIÇÃO CUSTO'!#REF!</definedName>
    <definedName name="item12.1" localSheetId="1">'[28]COMPOSIÇÃO CUSTO'!#REF!</definedName>
    <definedName name="item12.1">'[28]COMPOSIÇÃO CUSTO'!#REF!</definedName>
    <definedName name="item12.10" localSheetId="3">'[28]COMPOSIÇÃO CUSTO'!#REF!</definedName>
    <definedName name="item12.10" localSheetId="1">'[28]COMPOSIÇÃO CUSTO'!#REF!</definedName>
    <definedName name="item12.10">'[28]COMPOSIÇÃO CUSTO'!#REF!</definedName>
    <definedName name="item12.11" localSheetId="3">'[28]COMPOSIÇÃO CUSTO'!#REF!</definedName>
    <definedName name="item12.11" localSheetId="1">'[28]COMPOSIÇÃO CUSTO'!#REF!</definedName>
    <definedName name="item12.11">'[28]COMPOSIÇÃO CUSTO'!#REF!</definedName>
    <definedName name="item12.12" localSheetId="3">'[28]COMPOSIÇÃO CUSTO'!#REF!</definedName>
    <definedName name="item12.12" localSheetId="1">'[28]COMPOSIÇÃO CUSTO'!#REF!</definedName>
    <definedName name="item12.12">'[28]COMPOSIÇÃO CUSTO'!#REF!</definedName>
    <definedName name="item12.13" localSheetId="3">'[28]COMPOSIÇÃO CUSTO'!#REF!</definedName>
    <definedName name="item12.13" localSheetId="1">'[28]COMPOSIÇÃO CUSTO'!#REF!</definedName>
    <definedName name="item12.13">'[28]COMPOSIÇÃO CUSTO'!#REF!</definedName>
    <definedName name="item12.14" localSheetId="3">'[28]COMPOSIÇÃO CUSTO'!#REF!</definedName>
    <definedName name="item12.14" localSheetId="1">'[28]COMPOSIÇÃO CUSTO'!#REF!</definedName>
    <definedName name="item12.14">'[28]COMPOSIÇÃO CUSTO'!#REF!</definedName>
    <definedName name="item12.15" localSheetId="3">'[28]COMPOSIÇÃO CUSTO'!#REF!</definedName>
    <definedName name="item12.15" localSheetId="1">'[28]COMPOSIÇÃO CUSTO'!#REF!</definedName>
    <definedName name="item12.15">'[28]COMPOSIÇÃO CUSTO'!#REF!</definedName>
    <definedName name="item12.16" localSheetId="3">'[28]COMPOSIÇÃO CUSTO'!#REF!</definedName>
    <definedName name="item12.16" localSheetId="1">'[28]COMPOSIÇÃO CUSTO'!#REF!</definedName>
    <definedName name="item12.16">'[28]COMPOSIÇÃO CUSTO'!#REF!</definedName>
    <definedName name="item12.17" localSheetId="3">'[28]COMPOSIÇÃO CUSTO'!#REF!</definedName>
    <definedName name="item12.17" localSheetId="1">'[28]COMPOSIÇÃO CUSTO'!#REF!</definedName>
    <definedName name="item12.17">'[28]COMPOSIÇÃO CUSTO'!#REF!</definedName>
    <definedName name="item12.18" localSheetId="3">'[28]COMPOSIÇÃO CUSTO'!#REF!</definedName>
    <definedName name="item12.18" localSheetId="1">'[28]COMPOSIÇÃO CUSTO'!#REF!</definedName>
    <definedName name="item12.18">'[28]COMPOSIÇÃO CUSTO'!#REF!</definedName>
    <definedName name="item12.19" localSheetId="3">'[28]COMPOSIÇÃO CUSTO'!#REF!</definedName>
    <definedName name="item12.19" localSheetId="1">'[28]COMPOSIÇÃO CUSTO'!#REF!</definedName>
    <definedName name="item12.19">'[28]COMPOSIÇÃO CUSTO'!#REF!</definedName>
    <definedName name="item12.2" localSheetId="3">'[28]COMPOSIÇÃO CUSTO'!#REF!</definedName>
    <definedName name="item12.2" localSheetId="1">'[28]COMPOSIÇÃO CUSTO'!#REF!</definedName>
    <definedName name="item12.2">'[28]COMPOSIÇÃO CUSTO'!#REF!</definedName>
    <definedName name="item12.20" localSheetId="3">'[28]COMPOSIÇÃO CUSTO'!#REF!</definedName>
    <definedName name="item12.20" localSheetId="1">'[28]COMPOSIÇÃO CUSTO'!#REF!</definedName>
    <definedName name="item12.20">'[28]COMPOSIÇÃO CUSTO'!#REF!</definedName>
    <definedName name="item12.21" localSheetId="3">'[28]COMPOSIÇÃO CUSTO'!#REF!</definedName>
    <definedName name="item12.21" localSheetId="1">'[28]COMPOSIÇÃO CUSTO'!#REF!</definedName>
    <definedName name="item12.21">'[28]COMPOSIÇÃO CUSTO'!#REF!</definedName>
    <definedName name="item12.22" localSheetId="3">'[28]COMPOSIÇÃO CUSTO'!#REF!</definedName>
    <definedName name="item12.22" localSheetId="1">'[28]COMPOSIÇÃO CUSTO'!#REF!</definedName>
    <definedName name="item12.22">'[28]COMPOSIÇÃO CUSTO'!#REF!</definedName>
    <definedName name="item12.23" localSheetId="3">'[28]COMPOSIÇÃO CUSTO'!#REF!</definedName>
    <definedName name="item12.23" localSheetId="1">'[28]COMPOSIÇÃO CUSTO'!#REF!</definedName>
    <definedName name="item12.23">'[28]COMPOSIÇÃO CUSTO'!#REF!</definedName>
    <definedName name="item12.24" localSheetId="3">'[28]COMPOSIÇÃO CUSTO'!#REF!</definedName>
    <definedName name="item12.24" localSheetId="1">'[28]COMPOSIÇÃO CUSTO'!#REF!</definedName>
    <definedName name="item12.24">'[28]COMPOSIÇÃO CUSTO'!#REF!</definedName>
    <definedName name="item12.25" localSheetId="3">'[28]COMPOSIÇÃO CUSTO'!#REF!</definedName>
    <definedName name="item12.25" localSheetId="1">'[28]COMPOSIÇÃO CUSTO'!#REF!</definedName>
    <definedName name="item12.25">'[28]COMPOSIÇÃO CUSTO'!#REF!</definedName>
    <definedName name="item12.26" localSheetId="3">'[28]COMPOSIÇÃO CUSTO'!#REF!</definedName>
    <definedName name="item12.26" localSheetId="1">'[28]COMPOSIÇÃO CUSTO'!#REF!</definedName>
    <definedName name="item12.26">'[28]COMPOSIÇÃO CUSTO'!#REF!</definedName>
    <definedName name="item12.27" localSheetId="3">'[28]COMPOSIÇÃO CUSTO'!#REF!</definedName>
    <definedName name="item12.27" localSheetId="1">'[28]COMPOSIÇÃO CUSTO'!#REF!</definedName>
    <definedName name="item12.27">'[28]COMPOSIÇÃO CUSTO'!#REF!</definedName>
    <definedName name="item12.3" localSheetId="3">'[28]COMPOSIÇÃO CUSTO'!#REF!</definedName>
    <definedName name="item12.3" localSheetId="1">'[28]COMPOSIÇÃO CUSTO'!#REF!</definedName>
    <definedName name="item12.3">'[28]COMPOSIÇÃO CUSTO'!#REF!</definedName>
    <definedName name="item12.4" localSheetId="3">'[28]COMPOSIÇÃO CUSTO'!#REF!</definedName>
    <definedName name="item12.4" localSheetId="1">'[28]COMPOSIÇÃO CUSTO'!#REF!</definedName>
    <definedName name="item12.4">'[28]COMPOSIÇÃO CUSTO'!#REF!</definedName>
    <definedName name="item12.5" localSheetId="3">'[28]COMPOSIÇÃO CUSTO'!#REF!</definedName>
    <definedName name="item12.5" localSheetId="1">'[28]COMPOSIÇÃO CUSTO'!#REF!</definedName>
    <definedName name="item12.5">'[28]COMPOSIÇÃO CUSTO'!#REF!</definedName>
    <definedName name="item12.6" localSheetId="3">'[28]COMPOSIÇÃO CUSTO'!#REF!</definedName>
    <definedName name="item12.6" localSheetId="1">'[28]COMPOSIÇÃO CUSTO'!#REF!</definedName>
    <definedName name="item12.6">'[28]COMPOSIÇÃO CUSTO'!#REF!</definedName>
    <definedName name="item12.7" localSheetId="3">'[28]COMPOSIÇÃO CUSTO'!#REF!</definedName>
    <definedName name="item12.7" localSheetId="1">'[28]COMPOSIÇÃO CUSTO'!#REF!</definedName>
    <definedName name="item12.7">'[28]COMPOSIÇÃO CUSTO'!#REF!</definedName>
    <definedName name="item12.8" localSheetId="3">'[28]COMPOSIÇÃO CUSTO'!#REF!</definedName>
    <definedName name="item12.8" localSheetId="1">'[28]COMPOSIÇÃO CUSTO'!#REF!</definedName>
    <definedName name="item12.8">'[28]COMPOSIÇÃO CUSTO'!#REF!</definedName>
    <definedName name="item12.9" localSheetId="3">'[28]COMPOSIÇÃO CUSTO'!#REF!</definedName>
    <definedName name="item12.9" localSheetId="1">'[28]COMPOSIÇÃO CUSTO'!#REF!</definedName>
    <definedName name="item12.9">'[28]COMPOSIÇÃO CUSTO'!#REF!</definedName>
    <definedName name="item12_1">[29]Composição!$E$2747</definedName>
    <definedName name="item12_10">[29]Composição!$E$2931</definedName>
    <definedName name="item12_11">[29]Composição!$E$2945</definedName>
    <definedName name="item12_12">[29]Composição!$E$2957</definedName>
    <definedName name="item12_13">[29]Composição!$E$2978</definedName>
    <definedName name="item12_14">[29]Composição!$E$2992</definedName>
    <definedName name="item12_15">[29]Composição!$E$3005</definedName>
    <definedName name="item12_16">[29]Composição!$E$3018</definedName>
    <definedName name="item12_17">[29]Composição!$E$3043</definedName>
    <definedName name="item12_18">[29]Composição!$E$3061</definedName>
    <definedName name="item12_19">[29]Composição!$E$3079</definedName>
    <definedName name="item12_2">[29]Composição!$E$2766</definedName>
    <definedName name="item12_20">[29]Composição!$E$3106</definedName>
    <definedName name="item12_21">[29]Composição!$E$3124</definedName>
    <definedName name="item12_22">[29]Composição!$E$3135</definedName>
    <definedName name="item12_23">[29]Composição!$E$3146</definedName>
    <definedName name="item12_24">[29]Composição!$E$3162</definedName>
    <definedName name="item12_25">[29]Composição!$E$3172</definedName>
    <definedName name="item12_26">[29]Composição!$E$3192</definedName>
    <definedName name="item12_27">[29]Composição!$E$3205</definedName>
    <definedName name="item12_3">[29]Composição!$E$2792</definedName>
    <definedName name="item12_4">[29]Composição!$E$2813</definedName>
    <definedName name="item12_5">[29]Composição!$E$2831</definedName>
    <definedName name="item12_6">[29]Composição!$E$2857</definedName>
    <definedName name="item12_7">[29]Composição!$E$2876</definedName>
    <definedName name="item12_8">[29]Composição!$E$2894</definedName>
    <definedName name="item12_9">[29]Composição!$E$2915</definedName>
    <definedName name="item13.1" localSheetId="3">'[28]COMPOSIÇÃO CUSTO'!#REF!</definedName>
    <definedName name="item13.1" localSheetId="1">'[28]COMPOSIÇÃO CUSTO'!#REF!</definedName>
    <definedName name="item13.1">'[28]COMPOSIÇÃO CUSTO'!#REF!</definedName>
    <definedName name="item13.10" localSheetId="3">'[28]COMPOSIÇÃO CUSTO'!#REF!</definedName>
    <definedName name="item13.10" localSheetId="1">'[28]COMPOSIÇÃO CUSTO'!#REF!</definedName>
    <definedName name="item13.10">'[28]COMPOSIÇÃO CUSTO'!#REF!</definedName>
    <definedName name="item13.11" localSheetId="3">'[28]COMPOSIÇÃO CUSTO'!#REF!</definedName>
    <definedName name="item13.11" localSheetId="1">'[28]COMPOSIÇÃO CUSTO'!#REF!</definedName>
    <definedName name="item13.11">'[28]COMPOSIÇÃO CUSTO'!#REF!</definedName>
    <definedName name="item13.12" localSheetId="3">'[28]COMPOSIÇÃO CUSTO'!#REF!</definedName>
    <definedName name="item13.12" localSheetId="1">'[28]COMPOSIÇÃO CUSTO'!#REF!</definedName>
    <definedName name="item13.12">'[28]COMPOSIÇÃO CUSTO'!#REF!</definedName>
    <definedName name="item13.13" localSheetId="3">'[28]COMPOSIÇÃO CUSTO'!#REF!</definedName>
    <definedName name="item13.13" localSheetId="1">'[28]COMPOSIÇÃO CUSTO'!#REF!</definedName>
    <definedName name="item13.13">'[28]COMPOSIÇÃO CUSTO'!#REF!</definedName>
    <definedName name="item13.2" localSheetId="3">'[28]COMPOSIÇÃO CUSTO'!#REF!</definedName>
    <definedName name="item13.2" localSheetId="1">'[28]COMPOSIÇÃO CUSTO'!#REF!</definedName>
    <definedName name="item13.2">'[28]COMPOSIÇÃO CUSTO'!#REF!</definedName>
    <definedName name="item13.3" localSheetId="3">'[28]COMPOSIÇÃO CUSTO'!#REF!</definedName>
    <definedName name="item13.3" localSheetId="1">'[28]COMPOSIÇÃO CUSTO'!#REF!</definedName>
    <definedName name="item13.3">'[28]COMPOSIÇÃO CUSTO'!#REF!</definedName>
    <definedName name="item13.4" localSheetId="3">'[28]COMPOSIÇÃO CUSTO'!#REF!</definedName>
    <definedName name="item13.4" localSheetId="1">'[28]COMPOSIÇÃO CUSTO'!#REF!</definedName>
    <definedName name="item13.4">'[28]COMPOSIÇÃO CUSTO'!#REF!</definedName>
    <definedName name="item13.5" localSheetId="3">'[28]COMPOSIÇÃO CUSTO'!#REF!</definedName>
    <definedName name="item13.5" localSheetId="1">'[28]COMPOSIÇÃO CUSTO'!#REF!</definedName>
    <definedName name="item13.5">'[28]COMPOSIÇÃO CUSTO'!#REF!</definedName>
    <definedName name="item13.6" localSheetId="3">'[28]COMPOSIÇÃO CUSTO'!#REF!</definedName>
    <definedName name="item13.6" localSheetId="1">'[28]COMPOSIÇÃO CUSTO'!#REF!</definedName>
    <definedName name="item13.6">'[28]COMPOSIÇÃO CUSTO'!#REF!</definedName>
    <definedName name="item13.7" localSheetId="3">'[28]COMPOSIÇÃO CUSTO'!#REF!</definedName>
    <definedName name="item13.7" localSheetId="1">'[28]COMPOSIÇÃO CUSTO'!#REF!</definedName>
    <definedName name="item13.7">'[28]COMPOSIÇÃO CUSTO'!#REF!</definedName>
    <definedName name="item13.8" localSheetId="3">'[28]COMPOSIÇÃO CUSTO'!#REF!</definedName>
    <definedName name="item13.8" localSheetId="1">'[28]COMPOSIÇÃO CUSTO'!#REF!</definedName>
    <definedName name="item13.8">'[28]COMPOSIÇÃO CUSTO'!#REF!</definedName>
    <definedName name="item13.9" localSheetId="3">'[28]COMPOSIÇÃO CUSTO'!#REF!</definedName>
    <definedName name="item13.9" localSheetId="1">'[28]COMPOSIÇÃO CUSTO'!#REF!</definedName>
    <definedName name="item13.9">'[28]COMPOSIÇÃO CUSTO'!#REF!</definedName>
    <definedName name="item13_1">[29]Composição!$E$3248</definedName>
    <definedName name="item13_10">[29]Composição!$E$3361</definedName>
    <definedName name="item13_11">[29]Composição!$E$3374</definedName>
    <definedName name="item13_12">[29]Composição!$E$3385</definedName>
    <definedName name="item13_13">[29]Composição!$E$3399</definedName>
    <definedName name="item13_2">[29]Composição!$E$3260</definedName>
    <definedName name="item13_3">[29]Composição!$E$3272</definedName>
    <definedName name="item13_4">[29]Composição!$E$3284</definedName>
    <definedName name="item13_5">[29]Composição!$E$3298</definedName>
    <definedName name="item13_6">[29]Composição!$E$3311</definedName>
    <definedName name="item13_7">[29]Composição!$E$3324</definedName>
    <definedName name="item13_8">[29]Composição!$E$3336</definedName>
    <definedName name="item13_9">[29]Composição!$E$3350</definedName>
    <definedName name="item14.1" localSheetId="3">'[28]COMPOSIÇÃO CUSTO'!#REF!</definedName>
    <definedName name="item14.1" localSheetId="1">'[28]COMPOSIÇÃO CUSTO'!#REF!</definedName>
    <definedName name="item14.1">'[28]COMPOSIÇÃO CUSTO'!#REF!</definedName>
    <definedName name="item14.2" localSheetId="3">'[28]COMPOSIÇÃO CUSTO'!#REF!</definedName>
    <definedName name="item14.2" localSheetId="1">'[28]COMPOSIÇÃO CUSTO'!#REF!</definedName>
    <definedName name="item14.2">'[28]COMPOSIÇÃO CUSTO'!#REF!</definedName>
    <definedName name="item14.3" localSheetId="3">'[28]COMPOSIÇÃO CUSTO'!#REF!</definedName>
    <definedName name="item14.3" localSheetId="1">'[28]COMPOSIÇÃO CUSTO'!#REF!</definedName>
    <definedName name="item14.3">'[28]COMPOSIÇÃO CUSTO'!#REF!</definedName>
    <definedName name="item14.4" localSheetId="3">'[28]COMPOSIÇÃO CUSTO'!#REF!</definedName>
    <definedName name="item14.4" localSheetId="1">'[28]COMPOSIÇÃO CUSTO'!#REF!</definedName>
    <definedName name="item14.4">'[28]COMPOSIÇÃO CUSTO'!#REF!</definedName>
    <definedName name="item14.5" localSheetId="3">'[28]COMPOSIÇÃO CUSTO'!#REF!</definedName>
    <definedName name="item14.5" localSheetId="1">'[28]COMPOSIÇÃO CUSTO'!#REF!</definedName>
    <definedName name="item14.5">'[28]COMPOSIÇÃO CUSTO'!#REF!</definedName>
    <definedName name="item14.6" localSheetId="3">'[28]COMPOSIÇÃO CUSTO'!#REF!</definedName>
    <definedName name="item14.6" localSheetId="1">'[28]COMPOSIÇÃO CUSTO'!#REF!</definedName>
    <definedName name="item14.6">'[28]COMPOSIÇÃO CUSTO'!#REF!</definedName>
    <definedName name="item14_1">[29]Composição!$E$3426</definedName>
    <definedName name="item14_2">[29]Composição!$E$3437</definedName>
    <definedName name="item14_3">[29]Composição!$E$3449</definedName>
    <definedName name="item14_4">[29]Composição!$E$3460</definedName>
    <definedName name="item14_5">[29]Composição!$E$3470</definedName>
    <definedName name="item14_6">[29]Composição!$E$3480</definedName>
    <definedName name="item15.1" localSheetId="3">'[28]COMPOSIÇÃO CUSTO'!#REF!</definedName>
    <definedName name="item15.1" localSheetId="1">'[28]COMPOSIÇÃO CUSTO'!#REF!</definedName>
    <definedName name="item15.1">'[28]COMPOSIÇÃO CUSTO'!#REF!</definedName>
    <definedName name="item15.10" localSheetId="3">'[28]COMPOSIÇÃO CUSTO'!#REF!</definedName>
    <definedName name="item15.10" localSheetId="1">'[28]COMPOSIÇÃO CUSTO'!#REF!</definedName>
    <definedName name="item15.10">'[28]COMPOSIÇÃO CUSTO'!#REF!</definedName>
    <definedName name="item15.11" localSheetId="3">'[28]COMPOSIÇÃO CUSTO'!#REF!</definedName>
    <definedName name="item15.11" localSheetId="1">'[28]COMPOSIÇÃO CUSTO'!#REF!</definedName>
    <definedName name="item15.11">'[28]COMPOSIÇÃO CUSTO'!#REF!</definedName>
    <definedName name="item15.12" localSheetId="3">'[28]COMPOSIÇÃO CUSTO'!#REF!</definedName>
    <definedName name="item15.12" localSheetId="1">'[28]COMPOSIÇÃO CUSTO'!#REF!</definedName>
    <definedName name="item15.12">'[28]COMPOSIÇÃO CUSTO'!#REF!</definedName>
    <definedName name="item15.13" localSheetId="3">'[28]COMPOSIÇÃO CUSTO'!#REF!</definedName>
    <definedName name="item15.13" localSheetId="1">'[28]COMPOSIÇÃO CUSTO'!#REF!</definedName>
    <definedName name="item15.13">'[28]COMPOSIÇÃO CUSTO'!#REF!</definedName>
    <definedName name="item15.2" localSheetId="3">'[28]COMPOSIÇÃO CUSTO'!#REF!</definedName>
    <definedName name="item15.2" localSheetId="1">'[28]COMPOSIÇÃO CUSTO'!#REF!</definedName>
    <definedName name="item15.2">'[28]COMPOSIÇÃO CUSTO'!#REF!</definedName>
    <definedName name="item15.3" localSheetId="3">'[28]COMPOSIÇÃO CUSTO'!#REF!</definedName>
    <definedName name="item15.3" localSheetId="1">'[28]COMPOSIÇÃO CUSTO'!#REF!</definedName>
    <definedName name="item15.3">'[28]COMPOSIÇÃO CUSTO'!#REF!</definedName>
    <definedName name="item15.4" localSheetId="3">'[28]COMPOSIÇÃO CUSTO'!#REF!</definedName>
    <definedName name="item15.4" localSheetId="1">'[28]COMPOSIÇÃO CUSTO'!#REF!</definedName>
    <definedName name="item15.4">'[28]COMPOSIÇÃO CUSTO'!#REF!</definedName>
    <definedName name="item15.5" localSheetId="3">'[28]COMPOSIÇÃO CUSTO'!#REF!</definedName>
    <definedName name="item15.5" localSheetId="1">'[28]COMPOSIÇÃO CUSTO'!#REF!</definedName>
    <definedName name="item15.5">'[28]COMPOSIÇÃO CUSTO'!#REF!</definedName>
    <definedName name="item15.6" localSheetId="3">'[28]COMPOSIÇÃO CUSTO'!#REF!</definedName>
    <definedName name="item15.6" localSheetId="1">'[28]COMPOSIÇÃO CUSTO'!#REF!</definedName>
    <definedName name="item15.6">'[28]COMPOSIÇÃO CUSTO'!#REF!</definedName>
    <definedName name="item15.7" localSheetId="3">'[28]COMPOSIÇÃO CUSTO'!#REF!</definedName>
    <definedName name="item15.7" localSheetId="1">'[28]COMPOSIÇÃO CUSTO'!#REF!</definedName>
    <definedName name="item15.7">'[28]COMPOSIÇÃO CUSTO'!#REF!</definedName>
    <definedName name="item15.8" localSheetId="3">'[28]COMPOSIÇÃO CUSTO'!#REF!</definedName>
    <definedName name="item15.8" localSheetId="1">'[28]COMPOSIÇÃO CUSTO'!#REF!</definedName>
    <definedName name="item15.8">'[28]COMPOSIÇÃO CUSTO'!#REF!</definedName>
    <definedName name="item15.9" localSheetId="3">'[28]COMPOSIÇÃO CUSTO'!#REF!</definedName>
    <definedName name="item15.9" localSheetId="1">'[28]COMPOSIÇÃO CUSTO'!#REF!</definedName>
    <definedName name="item15.9">'[28]COMPOSIÇÃO CUSTO'!#REF!</definedName>
    <definedName name="item15_1">[29]Composição!$E$3493</definedName>
    <definedName name="item15_10">[29]Composição!$E$3640</definedName>
    <definedName name="item15_11">[29]Composição!$E$3653</definedName>
    <definedName name="item15_12" localSheetId="3">[30]COMPOSIÇÃO!#REF!</definedName>
    <definedName name="item15_12" localSheetId="1">[30]COMPOSIÇÃO!#REF!</definedName>
    <definedName name="item15_12">[30]COMPOSIÇÃO!#REF!</definedName>
    <definedName name="item15_13" localSheetId="3">[30]COMPOSIÇÃO!#REF!</definedName>
    <definedName name="item15_13" localSheetId="1">[30]COMPOSIÇÃO!#REF!</definedName>
    <definedName name="item15_13">[30]COMPOSIÇÃO!#REF!</definedName>
    <definedName name="item15_2">[29]Composição!$E$3500</definedName>
    <definedName name="item15_3">[29]Composição!$E$3516</definedName>
    <definedName name="item15_4">[29]Composição!$E$3532</definedName>
    <definedName name="item15_5">[29]Composição!$E$3548</definedName>
    <definedName name="item15_6">[29]Composição!$E$3563</definedName>
    <definedName name="item15_7">[29]Composição!$E$3586</definedName>
    <definedName name="item15_8">[29]Composição!$E$3611</definedName>
    <definedName name="item15_9">[29]Composição!$E$3624</definedName>
    <definedName name="item2.1" localSheetId="3">'[28]COMPOSIÇÃO CUSTO'!#REF!</definedName>
    <definedName name="item2.1" localSheetId="1">'[28]COMPOSIÇÃO CUSTO'!#REF!</definedName>
    <definedName name="item2.1">'[28]COMPOSIÇÃO CUSTO'!#REF!</definedName>
    <definedName name="item2.10" localSheetId="3">'[28]COMPOSIÇÃO CUSTO'!#REF!</definedName>
    <definedName name="item2.10" localSheetId="1">'[28]COMPOSIÇÃO CUSTO'!#REF!</definedName>
    <definedName name="item2.10">'[28]COMPOSIÇÃO CUSTO'!#REF!</definedName>
    <definedName name="item2.11" localSheetId="3">'[28]COMPOSIÇÃO CUSTO'!#REF!</definedName>
    <definedName name="item2.11" localSheetId="1">'[28]COMPOSIÇÃO CUSTO'!#REF!</definedName>
    <definedName name="item2.11">'[28]COMPOSIÇÃO CUSTO'!#REF!</definedName>
    <definedName name="item2.12" localSheetId="3">'[28]COMPOSIÇÃO CUSTO'!#REF!</definedName>
    <definedName name="item2.12" localSheetId="1">'[28]COMPOSIÇÃO CUSTO'!#REF!</definedName>
    <definedName name="item2.12">'[28]COMPOSIÇÃO CUSTO'!#REF!</definedName>
    <definedName name="item2.13" localSheetId="3">'[28]COMPOSIÇÃO CUSTO'!#REF!</definedName>
    <definedName name="item2.13" localSheetId="1">'[28]COMPOSIÇÃO CUSTO'!#REF!</definedName>
    <definedName name="item2.13">'[28]COMPOSIÇÃO CUSTO'!#REF!</definedName>
    <definedName name="item2.14" localSheetId="3">'[28]COMPOSIÇÃO CUSTO'!#REF!</definedName>
    <definedName name="item2.14" localSheetId="1">'[28]COMPOSIÇÃO CUSTO'!#REF!</definedName>
    <definedName name="item2.14">'[28]COMPOSIÇÃO CUSTO'!#REF!</definedName>
    <definedName name="item2.15" localSheetId="3">'[28]COMPOSIÇÃO CUSTO'!#REF!</definedName>
    <definedName name="item2.15" localSheetId="1">'[28]COMPOSIÇÃO CUSTO'!#REF!</definedName>
    <definedName name="item2.15">'[28]COMPOSIÇÃO CUSTO'!#REF!</definedName>
    <definedName name="item2.16" localSheetId="3">'[28]COMPOSIÇÃO CUSTO'!#REF!</definedName>
    <definedName name="item2.16" localSheetId="1">'[28]COMPOSIÇÃO CUSTO'!#REF!</definedName>
    <definedName name="item2.16">'[28]COMPOSIÇÃO CUSTO'!#REF!</definedName>
    <definedName name="item2.17" localSheetId="3">'[28]COMPOSIÇÃO CUSTO'!#REF!</definedName>
    <definedName name="item2.17" localSheetId="1">'[28]COMPOSIÇÃO CUSTO'!#REF!</definedName>
    <definedName name="item2.17">'[28]COMPOSIÇÃO CUSTO'!#REF!</definedName>
    <definedName name="item2.18" localSheetId="3">'[28]COMPOSIÇÃO CUSTO'!#REF!</definedName>
    <definedName name="item2.18" localSheetId="1">'[28]COMPOSIÇÃO CUSTO'!#REF!</definedName>
    <definedName name="item2.18">'[28]COMPOSIÇÃO CUSTO'!#REF!</definedName>
    <definedName name="item2.19" localSheetId="3">'[28]COMPOSIÇÃO CUSTO'!#REF!</definedName>
    <definedName name="item2.19" localSheetId="1">'[28]COMPOSIÇÃO CUSTO'!#REF!</definedName>
    <definedName name="item2.19">'[28]COMPOSIÇÃO CUSTO'!#REF!</definedName>
    <definedName name="item2.2" localSheetId="3">'[28]COMPOSIÇÃO CUSTO'!#REF!</definedName>
    <definedName name="item2.2" localSheetId="1">'[28]COMPOSIÇÃO CUSTO'!#REF!</definedName>
    <definedName name="item2.2">'[28]COMPOSIÇÃO CUSTO'!#REF!</definedName>
    <definedName name="item2.20" localSheetId="3">'[28]COMPOSIÇÃO CUSTO'!#REF!</definedName>
    <definedName name="item2.20" localSheetId="1">'[28]COMPOSIÇÃO CUSTO'!#REF!</definedName>
    <definedName name="item2.20">'[28]COMPOSIÇÃO CUSTO'!#REF!</definedName>
    <definedName name="item2.21" localSheetId="3">'[28]COMPOSIÇÃO CUSTO'!#REF!</definedName>
    <definedName name="item2.21" localSheetId="1">'[28]COMPOSIÇÃO CUSTO'!#REF!</definedName>
    <definedName name="item2.21">'[28]COMPOSIÇÃO CUSTO'!#REF!</definedName>
    <definedName name="item2.22" localSheetId="3">'[28]COMPOSIÇÃO CUSTO'!#REF!</definedName>
    <definedName name="item2.22" localSheetId="1">'[28]COMPOSIÇÃO CUSTO'!#REF!</definedName>
    <definedName name="item2.22">'[28]COMPOSIÇÃO CUSTO'!#REF!</definedName>
    <definedName name="item2.23" localSheetId="3">'[28]COMPOSIÇÃO CUSTO'!#REF!</definedName>
    <definedName name="item2.23" localSheetId="1">'[28]COMPOSIÇÃO CUSTO'!#REF!</definedName>
    <definedName name="item2.23">'[28]COMPOSIÇÃO CUSTO'!#REF!</definedName>
    <definedName name="item2.24" localSheetId="3">'[28]COMPOSIÇÃO CUSTO'!#REF!</definedName>
    <definedName name="item2.24" localSheetId="1">'[28]COMPOSIÇÃO CUSTO'!#REF!</definedName>
    <definedName name="item2.24">'[28]COMPOSIÇÃO CUSTO'!#REF!</definedName>
    <definedName name="item2.25" localSheetId="3">'[28]COMPOSIÇÃO CUSTO'!#REF!</definedName>
    <definedName name="item2.25" localSheetId="1">'[28]COMPOSIÇÃO CUSTO'!#REF!</definedName>
    <definedName name="item2.25">'[28]COMPOSIÇÃO CUSTO'!#REF!</definedName>
    <definedName name="item2.26" localSheetId="3">'[28]COMPOSIÇÃO CUSTO'!#REF!</definedName>
    <definedName name="item2.26" localSheetId="1">'[28]COMPOSIÇÃO CUSTO'!#REF!</definedName>
    <definedName name="item2.26">'[28]COMPOSIÇÃO CUSTO'!#REF!</definedName>
    <definedName name="item2.27" localSheetId="3">'[28]COMPOSIÇÃO CUSTO'!#REF!</definedName>
    <definedName name="item2.27" localSheetId="1">'[28]COMPOSIÇÃO CUSTO'!#REF!</definedName>
    <definedName name="item2.27">'[28]COMPOSIÇÃO CUSTO'!#REF!</definedName>
    <definedName name="item2.3" localSheetId="3">'[28]COMPOSIÇÃO CUSTO'!#REF!</definedName>
    <definedName name="item2.3" localSheetId="1">'[28]COMPOSIÇÃO CUSTO'!#REF!</definedName>
    <definedName name="item2.3">'[28]COMPOSIÇÃO CUSTO'!#REF!</definedName>
    <definedName name="item2.4" localSheetId="3">'[28]COMPOSIÇÃO CUSTO'!#REF!</definedName>
    <definedName name="item2.4" localSheetId="1">'[28]COMPOSIÇÃO CUSTO'!#REF!</definedName>
    <definedName name="item2.4">'[28]COMPOSIÇÃO CUSTO'!#REF!</definedName>
    <definedName name="item2.5" localSheetId="3">'[28]COMPOSIÇÃO CUSTO'!#REF!</definedName>
    <definedName name="item2.5" localSheetId="1">'[28]COMPOSIÇÃO CUSTO'!#REF!</definedName>
    <definedName name="item2.5">'[28]COMPOSIÇÃO CUSTO'!#REF!</definedName>
    <definedName name="item2.6" localSheetId="3">'[28]COMPOSIÇÃO CUSTO'!#REF!</definedName>
    <definedName name="item2.6" localSheetId="1">'[28]COMPOSIÇÃO CUSTO'!#REF!</definedName>
    <definedName name="item2.6">'[28]COMPOSIÇÃO CUSTO'!#REF!</definedName>
    <definedName name="item2.7" localSheetId="3">'[28]COMPOSIÇÃO CUSTO'!#REF!</definedName>
    <definedName name="item2.7" localSheetId="1">'[28]COMPOSIÇÃO CUSTO'!#REF!</definedName>
    <definedName name="item2.7">'[28]COMPOSIÇÃO CUSTO'!#REF!</definedName>
    <definedName name="item2.8" localSheetId="3">'[28]COMPOSIÇÃO CUSTO'!#REF!</definedName>
    <definedName name="item2.8" localSheetId="1">'[28]COMPOSIÇÃO CUSTO'!#REF!</definedName>
    <definedName name="item2.8">'[28]COMPOSIÇÃO CUSTO'!#REF!</definedName>
    <definedName name="item2.9" localSheetId="3">'[28]COMPOSIÇÃO CUSTO'!#REF!</definedName>
    <definedName name="item2.9" localSheetId="1">'[28]COMPOSIÇÃO CUSTO'!#REF!</definedName>
    <definedName name="item2.9">'[28]COMPOSIÇÃO CUSTO'!#REF!</definedName>
    <definedName name="item2_1">[29]Composição!$E$108</definedName>
    <definedName name="item2_10">[29]Composição!$E$188</definedName>
    <definedName name="item2_11">[29]Composição!$E$197</definedName>
    <definedName name="item2_12">[29]Composição!$E$206</definedName>
    <definedName name="item2_13">[29]Composição!$E$230</definedName>
    <definedName name="item2_14">[29]Composição!$E$239</definedName>
    <definedName name="item2_15">[29]Composição!$E$248</definedName>
    <definedName name="item2_16">[29]Composição!$E$260</definedName>
    <definedName name="item2_17">[29]Composição!$E$269</definedName>
    <definedName name="item2_18">[29]Composição!$E$278</definedName>
    <definedName name="item2_19">[29]Composição!$E$287</definedName>
    <definedName name="item2_2">[29]Composição!$E$117</definedName>
    <definedName name="item2_21">[29]Composição!$E$305</definedName>
    <definedName name="item2_22">[29]Composição!$E$312</definedName>
    <definedName name="item2_23">[29]Composição!$E$323</definedName>
    <definedName name="item2_24">[29]Composição!$E$332</definedName>
    <definedName name="item2_25">[29]Composição!$E$341</definedName>
    <definedName name="item2_26">[29]Composição!$E$350</definedName>
    <definedName name="item2_27">[29]Composição!$E$360</definedName>
    <definedName name="item2_3">[29]Composição!$E$126</definedName>
    <definedName name="item2_4">[29]Composição!$E$135</definedName>
    <definedName name="item2_5">[29]Composição!$E$144</definedName>
    <definedName name="item2_6">[29]Composição!$E$153</definedName>
    <definedName name="item2_7">[29]Composição!$E$162</definedName>
    <definedName name="item2_8">[29]Composição!$E$171</definedName>
    <definedName name="item2_9">[29]Composição!$E$180</definedName>
    <definedName name="item3">[27]Plan1!$J$30</definedName>
    <definedName name="item3.1" localSheetId="3">'[28]COMPOSIÇÃO CUSTO'!#REF!</definedName>
    <definedName name="item3.1" localSheetId="1">'[28]COMPOSIÇÃO CUSTO'!#REF!</definedName>
    <definedName name="item3.1">'[28]COMPOSIÇÃO CUSTO'!#REF!</definedName>
    <definedName name="item3.2" localSheetId="3">'[28]COMPOSIÇÃO CUSTO'!#REF!</definedName>
    <definedName name="item3.2" localSheetId="1">'[28]COMPOSIÇÃO CUSTO'!#REF!</definedName>
    <definedName name="item3.2">'[28]COMPOSIÇÃO CUSTO'!#REF!</definedName>
    <definedName name="item3.3" localSheetId="3">'[28]COMPOSIÇÃO CUSTO'!#REF!</definedName>
    <definedName name="item3.3" localSheetId="1">'[28]COMPOSIÇÃO CUSTO'!#REF!</definedName>
    <definedName name="item3.3">'[28]COMPOSIÇÃO CUSTO'!#REF!</definedName>
    <definedName name="item3_1">[29]Composição!$E$433</definedName>
    <definedName name="item3_2">[29]Composição!$E$442</definedName>
    <definedName name="item3_3">[29]Composição!$E$452</definedName>
    <definedName name="item4">[27]Plan1!$J$39</definedName>
    <definedName name="item4.1" localSheetId="3">'[28]COMPOSIÇÃO CUSTO'!#REF!</definedName>
    <definedName name="item4.1" localSheetId="1">'[28]COMPOSIÇÃO CUSTO'!#REF!</definedName>
    <definedName name="item4.1">'[28]COMPOSIÇÃO CUSTO'!#REF!</definedName>
    <definedName name="item4.2" localSheetId="3">'[28]COMPOSIÇÃO CUSTO'!#REF!</definedName>
    <definedName name="item4.2" localSheetId="1">'[28]COMPOSIÇÃO CUSTO'!#REF!</definedName>
    <definedName name="item4.2">'[28]COMPOSIÇÃO CUSTO'!#REF!</definedName>
    <definedName name="item4.3" localSheetId="3">'[28]COMPOSIÇÃO CUSTO'!#REF!</definedName>
    <definedName name="item4.3" localSheetId="1">'[28]COMPOSIÇÃO CUSTO'!#REF!</definedName>
    <definedName name="item4.3">'[28]COMPOSIÇÃO CUSTO'!#REF!</definedName>
    <definedName name="item4.4" localSheetId="3">'[28]COMPOSIÇÃO CUSTO'!#REF!</definedName>
    <definedName name="item4.4" localSheetId="1">'[28]COMPOSIÇÃO CUSTO'!#REF!</definedName>
    <definedName name="item4.4">'[28]COMPOSIÇÃO CUSTO'!#REF!</definedName>
    <definedName name="item4.5" localSheetId="3">'[28]COMPOSIÇÃO CUSTO'!#REF!</definedName>
    <definedName name="item4.5" localSheetId="1">'[28]COMPOSIÇÃO CUSTO'!#REF!</definedName>
    <definedName name="item4.5">'[28]COMPOSIÇÃO CUSTO'!#REF!</definedName>
    <definedName name="item4.6" localSheetId="3">'[28]COMPOSIÇÃO CUSTO'!#REF!</definedName>
    <definedName name="item4.6" localSheetId="1">'[28]COMPOSIÇÃO CUSTO'!#REF!</definedName>
    <definedName name="item4.6">'[28]COMPOSIÇÃO CUSTO'!#REF!</definedName>
    <definedName name="item4.7" localSheetId="3">'[28]COMPOSIÇÃO CUSTO'!#REF!</definedName>
    <definedName name="item4.7" localSheetId="1">'[28]COMPOSIÇÃO CUSTO'!#REF!</definedName>
    <definedName name="item4.7">'[28]COMPOSIÇÃO CUSTO'!#REF!</definedName>
    <definedName name="item4_1">[29]Composição!$E$477</definedName>
    <definedName name="item4_2">[29]Composição!$E$502</definedName>
    <definedName name="item4_3">[29]Composição!$E$516</definedName>
    <definedName name="item4_4">[29]Composição!$E$532</definedName>
    <definedName name="item4_5">[29]Composição!$E$564</definedName>
    <definedName name="item4_6">[29]Composição!$E$608</definedName>
    <definedName name="item4_7">[29]Composição!$E$633</definedName>
    <definedName name="item5.1" localSheetId="3">'[28]COMPOSIÇÃO CUSTO'!#REF!</definedName>
    <definedName name="item5.1" localSheetId="1">'[28]COMPOSIÇÃO CUSTO'!#REF!</definedName>
    <definedName name="item5.1">'[28]COMPOSIÇÃO CUSTO'!#REF!</definedName>
    <definedName name="item5.2" localSheetId="3">'[28]COMPOSIÇÃO CUSTO'!#REF!</definedName>
    <definedName name="item5.2" localSheetId="1">'[28]COMPOSIÇÃO CUSTO'!#REF!</definedName>
    <definedName name="item5.2">'[28]COMPOSIÇÃO CUSTO'!#REF!</definedName>
    <definedName name="item5.3" localSheetId="3">'[28]COMPOSIÇÃO CUSTO'!#REF!</definedName>
    <definedName name="item5.3" localSheetId="1">'[28]COMPOSIÇÃO CUSTO'!#REF!</definedName>
    <definedName name="item5.3">'[28]COMPOSIÇÃO CUSTO'!#REF!</definedName>
    <definedName name="item5.4" localSheetId="3">'[28]COMPOSIÇÃO CUSTO'!#REF!</definedName>
    <definedName name="item5.4" localSheetId="1">'[28]COMPOSIÇÃO CUSTO'!#REF!</definedName>
    <definedName name="item5.4">'[28]COMPOSIÇÃO CUSTO'!#REF!</definedName>
    <definedName name="item5.5" localSheetId="3">'[28]COMPOSIÇÃO CUSTO'!#REF!</definedName>
    <definedName name="item5.5" localSheetId="1">'[28]COMPOSIÇÃO CUSTO'!#REF!</definedName>
    <definedName name="item5.5">'[28]COMPOSIÇÃO CUSTO'!#REF!</definedName>
    <definedName name="item5.6" localSheetId="3">'[28]COMPOSIÇÃO CUSTO'!#REF!</definedName>
    <definedName name="item5.6" localSheetId="1">'[28]COMPOSIÇÃO CUSTO'!#REF!</definedName>
    <definedName name="item5.6">'[28]COMPOSIÇÃO CUSTO'!#REF!</definedName>
    <definedName name="item5.7" localSheetId="3">'[28]COMPOSIÇÃO CUSTO'!#REF!</definedName>
    <definedName name="item5.7" localSheetId="1">'[28]COMPOSIÇÃO CUSTO'!#REF!</definedName>
    <definedName name="item5.7">'[28]COMPOSIÇÃO CUSTO'!#REF!</definedName>
    <definedName name="item5_1">[29]Composição!$E$659</definedName>
    <definedName name="item5_2">[29]Composição!$E$679</definedName>
    <definedName name="item5_3">[29]Composição!$E$707</definedName>
    <definedName name="item5_4">[29]Composição!$E$733</definedName>
    <definedName name="item5_5">[29]Composição!$E$750</definedName>
    <definedName name="item5_6">[29]Composição!$E$769</definedName>
    <definedName name="item5_7">[29]Composição!$E$788</definedName>
    <definedName name="item6.1" localSheetId="3">'[28]COMPOSIÇÃO CUSTO'!#REF!</definedName>
    <definedName name="item6.1" localSheetId="1">'[28]COMPOSIÇÃO CUSTO'!#REF!</definedName>
    <definedName name="item6.1">'[28]COMPOSIÇÃO CUSTO'!#REF!</definedName>
    <definedName name="item6.2" localSheetId="3">'[28]COMPOSIÇÃO CUSTO'!#REF!</definedName>
    <definedName name="item6.2" localSheetId="1">'[28]COMPOSIÇÃO CUSTO'!#REF!</definedName>
    <definedName name="item6.2">'[28]COMPOSIÇÃO CUSTO'!#REF!</definedName>
    <definedName name="item6.3" localSheetId="3">'[28]COMPOSIÇÃO CUSTO'!#REF!</definedName>
    <definedName name="item6.3" localSheetId="1">'[28]COMPOSIÇÃO CUSTO'!#REF!</definedName>
    <definedName name="item6.3">'[28]COMPOSIÇÃO CUSTO'!#REF!</definedName>
    <definedName name="item6.4" localSheetId="3">'[28]COMPOSIÇÃO CUSTO'!#REF!</definedName>
    <definedName name="item6.4" localSheetId="1">'[28]COMPOSIÇÃO CUSTO'!#REF!</definedName>
    <definedName name="item6.4">'[28]COMPOSIÇÃO CUSTO'!#REF!</definedName>
    <definedName name="item6.5" localSheetId="3">'[28]COMPOSIÇÃO CUSTO'!#REF!</definedName>
    <definedName name="item6.5" localSheetId="1">'[28]COMPOSIÇÃO CUSTO'!#REF!</definedName>
    <definedName name="item6.5">'[28]COMPOSIÇÃO CUSTO'!#REF!</definedName>
    <definedName name="item6_1">[29]Composição!$E$969</definedName>
    <definedName name="item6_2">[29]Composição!$E$983</definedName>
    <definedName name="item6_3">[29]Composição!$E$996</definedName>
    <definedName name="item6_4">[29]Composição!$E$1011</definedName>
    <definedName name="item6_5">[29]Composição!$E$1024</definedName>
    <definedName name="item7.1" localSheetId="3">'[28]COMPOSIÇÃO CUSTO'!#REF!</definedName>
    <definedName name="item7.1" localSheetId="1">'[28]COMPOSIÇÃO CUSTO'!#REF!</definedName>
    <definedName name="item7.1">'[28]COMPOSIÇÃO CUSTO'!#REF!</definedName>
    <definedName name="item7.10" localSheetId="3">'[28]COMPOSIÇÃO CUSTO'!#REF!</definedName>
    <definedName name="item7.10" localSheetId="1">'[28]COMPOSIÇÃO CUSTO'!#REF!</definedName>
    <definedName name="item7.10">'[28]COMPOSIÇÃO CUSTO'!#REF!</definedName>
    <definedName name="item7.11" localSheetId="3">'[28]COMPOSIÇÃO CUSTO'!#REF!</definedName>
    <definedName name="item7.11" localSheetId="1">'[28]COMPOSIÇÃO CUSTO'!#REF!</definedName>
    <definedName name="item7.11">'[28]COMPOSIÇÃO CUSTO'!#REF!</definedName>
    <definedName name="item7.12" localSheetId="3">'[28]COMPOSIÇÃO CUSTO'!#REF!</definedName>
    <definedName name="item7.12" localSheetId="1">'[28]COMPOSIÇÃO CUSTO'!#REF!</definedName>
    <definedName name="item7.12">'[28]COMPOSIÇÃO CUSTO'!#REF!</definedName>
    <definedName name="item7.13" localSheetId="3">'[28]COMPOSIÇÃO CUSTO'!#REF!</definedName>
    <definedName name="item7.13" localSheetId="1">'[28]COMPOSIÇÃO CUSTO'!#REF!</definedName>
    <definedName name="item7.13">'[28]COMPOSIÇÃO CUSTO'!#REF!</definedName>
    <definedName name="item7.14" localSheetId="3">'[28]COMPOSIÇÃO CUSTO'!#REF!</definedName>
    <definedName name="item7.14" localSheetId="1">'[28]COMPOSIÇÃO CUSTO'!#REF!</definedName>
    <definedName name="item7.14">'[28]COMPOSIÇÃO CUSTO'!#REF!</definedName>
    <definedName name="item7.15" localSheetId="3">'[28]COMPOSIÇÃO CUSTO'!#REF!</definedName>
    <definedName name="item7.15" localSheetId="1">'[28]COMPOSIÇÃO CUSTO'!#REF!</definedName>
    <definedName name="item7.15">'[28]COMPOSIÇÃO CUSTO'!#REF!</definedName>
    <definedName name="item7.16" localSheetId="3">'[28]COMPOSIÇÃO CUSTO'!#REF!</definedName>
    <definedName name="item7.16" localSheetId="1">'[28]COMPOSIÇÃO CUSTO'!#REF!</definedName>
    <definedName name="item7.16">'[28]COMPOSIÇÃO CUSTO'!#REF!</definedName>
    <definedName name="item7.17" localSheetId="3">'[28]COMPOSIÇÃO CUSTO'!#REF!</definedName>
    <definedName name="item7.17" localSheetId="1">'[28]COMPOSIÇÃO CUSTO'!#REF!</definedName>
    <definedName name="item7.17">'[28]COMPOSIÇÃO CUSTO'!#REF!</definedName>
    <definedName name="item7.18" localSheetId="3">'[28]COMPOSIÇÃO CUSTO'!#REF!</definedName>
    <definedName name="item7.18" localSheetId="1">'[28]COMPOSIÇÃO CUSTO'!#REF!</definedName>
    <definedName name="item7.18">'[28]COMPOSIÇÃO CUSTO'!#REF!</definedName>
    <definedName name="item7.19" localSheetId="3">'[28]COMPOSIÇÃO CUSTO'!#REF!</definedName>
    <definedName name="item7.19" localSheetId="1">'[28]COMPOSIÇÃO CUSTO'!#REF!</definedName>
    <definedName name="item7.19">'[28]COMPOSIÇÃO CUSTO'!#REF!</definedName>
    <definedName name="item7.2" localSheetId="3">'[28]COMPOSIÇÃO CUSTO'!#REF!</definedName>
    <definedName name="item7.2" localSheetId="1">'[28]COMPOSIÇÃO CUSTO'!#REF!</definedName>
    <definedName name="item7.2">'[28]COMPOSIÇÃO CUSTO'!#REF!</definedName>
    <definedName name="item7.3" localSheetId="3">'[28]COMPOSIÇÃO CUSTO'!#REF!</definedName>
    <definedName name="item7.3" localSheetId="1">'[28]COMPOSIÇÃO CUSTO'!#REF!</definedName>
    <definedName name="item7.3">'[28]COMPOSIÇÃO CUSTO'!#REF!</definedName>
    <definedName name="item7.4" localSheetId="3">'[28]COMPOSIÇÃO CUSTO'!#REF!</definedName>
    <definedName name="item7.4" localSheetId="1">'[28]COMPOSIÇÃO CUSTO'!#REF!</definedName>
    <definedName name="item7.4">'[28]COMPOSIÇÃO CUSTO'!#REF!</definedName>
    <definedName name="item7.5" localSheetId="3">'[28]COMPOSIÇÃO CUSTO'!#REF!</definedName>
    <definedName name="item7.5" localSheetId="1">'[28]COMPOSIÇÃO CUSTO'!#REF!</definedName>
    <definedName name="item7.5">'[28]COMPOSIÇÃO CUSTO'!#REF!</definedName>
    <definedName name="item7.6" localSheetId="3">'[28]COMPOSIÇÃO CUSTO'!#REF!</definedName>
    <definedName name="item7.6" localSheetId="1">'[28]COMPOSIÇÃO CUSTO'!#REF!</definedName>
    <definedName name="item7.6">'[28]COMPOSIÇÃO CUSTO'!#REF!</definedName>
    <definedName name="item7.7" localSheetId="3">'[28]COMPOSIÇÃO CUSTO'!#REF!</definedName>
    <definedName name="item7.7" localSheetId="1">'[28]COMPOSIÇÃO CUSTO'!#REF!</definedName>
    <definedName name="item7.7">'[28]COMPOSIÇÃO CUSTO'!#REF!</definedName>
    <definedName name="item7.8" localSheetId="3">'[28]COMPOSIÇÃO CUSTO'!#REF!</definedName>
    <definedName name="item7.8" localSheetId="1">'[28]COMPOSIÇÃO CUSTO'!#REF!</definedName>
    <definedName name="item7.8">'[28]COMPOSIÇÃO CUSTO'!#REF!</definedName>
    <definedName name="item7.9" localSheetId="3">'[28]COMPOSIÇÃO CUSTO'!#REF!</definedName>
    <definedName name="item7.9" localSheetId="1">'[28]COMPOSIÇÃO CUSTO'!#REF!</definedName>
    <definedName name="item7.9">'[28]COMPOSIÇÃO CUSTO'!#REF!</definedName>
    <definedName name="item7_1">[29]Composição!$E$1050</definedName>
    <definedName name="item7_10">[29]Composição!$E$1174</definedName>
    <definedName name="item7_11">[29]Composição!$E$1185</definedName>
    <definedName name="item7_12">[29]Composição!$E$1199</definedName>
    <definedName name="item7_13">[29]Composição!$E$1212</definedName>
    <definedName name="item7_14">[29]Composição!$E$1223</definedName>
    <definedName name="item7_15">[29]Composição!$E$1234</definedName>
    <definedName name="item7_16">[29]Composição!$E$1245</definedName>
    <definedName name="item7_17">[29]Composição!$E$1281</definedName>
    <definedName name="item7_18">[29]Composição!$E$1295</definedName>
    <definedName name="item7_19">[29]Composição!$E$1309</definedName>
    <definedName name="item7_2">[29]Composição!$E$1061</definedName>
    <definedName name="item7_3">[29]Composição!$E$1074</definedName>
    <definedName name="item7_4">[29]Composição!$E$1088</definedName>
    <definedName name="item7_5">[29]Composição!$E$1102</definedName>
    <definedName name="item7_6">[29]Composição!$E$1119</definedName>
    <definedName name="item7_7">[29]Composição!$E$1134</definedName>
    <definedName name="item7_8">[29]Composição!$E$1152</definedName>
    <definedName name="item7_9">[29]Composição!$E$1163</definedName>
    <definedName name="item8.1" localSheetId="3">'[28]COMPOSIÇÃO CUSTO'!#REF!</definedName>
    <definedName name="item8.1" localSheetId="1">'[28]COMPOSIÇÃO CUSTO'!#REF!</definedName>
    <definedName name="item8.1">'[28]COMPOSIÇÃO CUSTO'!#REF!</definedName>
    <definedName name="item8.2" localSheetId="3">'[28]COMPOSIÇÃO CUSTO'!#REF!</definedName>
    <definedName name="item8.2" localSheetId="1">'[28]COMPOSIÇÃO CUSTO'!#REF!</definedName>
    <definedName name="item8.2">'[28]COMPOSIÇÃO CUSTO'!#REF!</definedName>
    <definedName name="item8.3" localSheetId="3">'[28]COMPOSIÇÃO CUSTO'!#REF!</definedName>
    <definedName name="item8.3" localSheetId="1">'[28]COMPOSIÇÃO CUSTO'!#REF!</definedName>
    <definedName name="item8.3">'[28]COMPOSIÇÃO CUSTO'!#REF!</definedName>
    <definedName name="item8.4" localSheetId="3">'[28]COMPOSIÇÃO CUSTO'!#REF!</definedName>
    <definedName name="item8.4" localSheetId="1">'[28]COMPOSIÇÃO CUSTO'!#REF!</definedName>
    <definedName name="item8.4">'[28]COMPOSIÇÃO CUSTO'!#REF!</definedName>
    <definedName name="item8.5" localSheetId="3">'[28]COMPOSIÇÃO CUSTO'!#REF!</definedName>
    <definedName name="item8.5" localSheetId="1">'[28]COMPOSIÇÃO CUSTO'!#REF!</definedName>
    <definedName name="item8.5">'[28]COMPOSIÇÃO CUSTO'!#REF!</definedName>
    <definedName name="item8.6" localSheetId="3">'[28]COMPOSIÇÃO CUSTO'!#REF!</definedName>
    <definedName name="item8.6" localSheetId="1">'[28]COMPOSIÇÃO CUSTO'!#REF!</definedName>
    <definedName name="item8.6">'[28]COMPOSIÇÃO CUSTO'!#REF!</definedName>
    <definedName name="item8_1">[29]Composição!$E$1323</definedName>
    <definedName name="item8_2">[29]Composição!$E$1339</definedName>
    <definedName name="item8_3">[29]Composição!$E$1352</definedName>
    <definedName name="item8_4">[29]Composição!$E$1365</definedName>
    <definedName name="item8_5">[29]Composição!$E$1378</definedName>
    <definedName name="item8_6">[29]Composição!$E$1391</definedName>
    <definedName name="item9.1" localSheetId="3">'[28]COMPOSIÇÃO CUSTO'!#REF!</definedName>
    <definedName name="item9.1" localSheetId="1">'[28]COMPOSIÇÃO CUSTO'!#REF!</definedName>
    <definedName name="item9.1">'[28]COMPOSIÇÃO CUSTO'!#REF!</definedName>
    <definedName name="item9.2" localSheetId="3">'[28]COMPOSIÇÃO CUSTO'!#REF!</definedName>
    <definedName name="item9.2" localSheetId="1">'[28]COMPOSIÇÃO CUSTO'!#REF!</definedName>
    <definedName name="item9.2">'[28]COMPOSIÇÃO CUSTO'!#REF!</definedName>
    <definedName name="item9.3" localSheetId="3">'[28]COMPOSIÇÃO CUSTO'!#REF!</definedName>
    <definedName name="item9.3" localSheetId="1">'[28]COMPOSIÇÃO CUSTO'!#REF!</definedName>
    <definedName name="item9.3">'[28]COMPOSIÇÃO CUSTO'!#REF!</definedName>
    <definedName name="item9.4" localSheetId="3">'[28]COMPOSIÇÃO CUSTO'!#REF!</definedName>
    <definedName name="item9.4" localSheetId="1">'[28]COMPOSIÇÃO CUSTO'!#REF!</definedName>
    <definedName name="item9.4">'[28]COMPOSIÇÃO CUSTO'!#REF!</definedName>
    <definedName name="item9.5" localSheetId="3">'[28]COMPOSIÇÃO CUSTO'!#REF!</definedName>
    <definedName name="item9.5" localSheetId="1">'[28]COMPOSIÇÃO CUSTO'!#REF!</definedName>
    <definedName name="item9.5">'[28]COMPOSIÇÃO CUSTO'!#REF!</definedName>
    <definedName name="item9.6" localSheetId="3">'[28]COMPOSIÇÃO CUSTO'!#REF!</definedName>
    <definedName name="item9.6" localSheetId="1">'[28]COMPOSIÇÃO CUSTO'!#REF!</definedName>
    <definedName name="item9.6">'[28]COMPOSIÇÃO CUSTO'!#REF!</definedName>
    <definedName name="item9.7" localSheetId="3">'[28]COMPOSIÇÃO CUSTO'!#REF!</definedName>
    <definedName name="item9.7" localSheetId="1">'[28]COMPOSIÇÃO CUSTO'!#REF!</definedName>
    <definedName name="item9.7">'[28]COMPOSIÇÃO CUSTO'!#REF!</definedName>
    <definedName name="item9.8" localSheetId="3">'[28]COMPOSIÇÃO CUSTO'!#REF!</definedName>
    <definedName name="item9.8" localSheetId="1">'[28]COMPOSIÇÃO CUSTO'!#REF!</definedName>
    <definedName name="item9.8">'[28]COMPOSIÇÃO CUSTO'!#REF!</definedName>
    <definedName name="item9.9" localSheetId="3">'[28]COMPOSIÇÃO CUSTO'!#REF!</definedName>
    <definedName name="item9.9" localSheetId="1">'[28]COMPOSIÇÃO CUSTO'!#REF!</definedName>
    <definedName name="item9.9">'[28]COMPOSIÇÃO CUSTO'!#REF!</definedName>
    <definedName name="item9_1">[29]Composição!$E$1430</definedName>
    <definedName name="item9_2">[29]Composição!$E$1443</definedName>
    <definedName name="item9_3">[29]Composição!$E$1455</definedName>
    <definedName name="item9_4">[29]Composição!$E$1467</definedName>
    <definedName name="item9_5">[29]Composição!$E$1480</definedName>
    <definedName name="item9_6">[29]Composição!$E$1508</definedName>
    <definedName name="item9_7">[29]Composição!$E$1523</definedName>
    <definedName name="item9_8">[29]Composição!$E$1537</definedName>
    <definedName name="item9_9">[29]Composição!$E$1550</definedName>
    <definedName name="itm10.2" localSheetId="3">'[28]COMPOSIÇÃO CUSTO'!#REF!</definedName>
    <definedName name="itm10.2" localSheetId="1">'[28]COMPOSIÇÃO CUSTO'!#REF!</definedName>
    <definedName name="itm10.2">'[28]COMPOSIÇÃO CUSTO'!#REF!</definedName>
    <definedName name="Jd" localSheetId="3">#REF!</definedName>
    <definedName name="Jd" localSheetId="1">#REF!</definedName>
    <definedName name="Jd">#REF!</definedName>
    <definedName name="JESUS" localSheetId="3">'[11]Refor Out_ 2001 _ BDI_20_ Ajust'!#REF!</definedName>
    <definedName name="JESUS" localSheetId="1">'[11]Refor Out_ 2001 _ BDI_20_ Ajust'!#REF!</definedName>
    <definedName name="JESUS">'[11]Refor Out_ 2001 _ BDI_20_ Ajust'!#REF!</definedName>
    <definedName name="JHJHJ" localSheetId="3" hidden="1">{#N/A,#N/A,FALSE,"MO (2)"}</definedName>
    <definedName name="JHJHJ" hidden="1">{#N/A,#N/A,FALSE,"MO (2)"}</definedName>
    <definedName name="JJ" localSheetId="3">#REF!</definedName>
    <definedName name="JJ" localSheetId="1">#REF!</definedName>
    <definedName name="JJ">#REF!</definedName>
    <definedName name="JJJ" localSheetId="3">#REF!</definedName>
    <definedName name="JJJ" localSheetId="1">#REF!</definedName>
    <definedName name="JJJ">#REF!</definedName>
    <definedName name="jklfhsiure564y68909" localSheetId="3">#REF!</definedName>
    <definedName name="jklfhsiure564y68909" localSheetId="1">#REF!</definedName>
    <definedName name="jklfhsiure564y68909">#REF!</definedName>
    <definedName name="Jm" localSheetId="3">#REF!</definedName>
    <definedName name="Jm" localSheetId="1">#REF!</definedName>
    <definedName name="Jm">#REF!</definedName>
    <definedName name="JUG" localSheetId="3">[1]Reforma!#REF!</definedName>
    <definedName name="JUG" localSheetId="1">[1]Reforma!#REF!</definedName>
    <definedName name="JUG">[1]Reforma!#REF!</definedName>
    <definedName name="K1_" localSheetId="3">#REF!</definedName>
    <definedName name="K1_" localSheetId="1">#REF!</definedName>
    <definedName name="K1_">#REF!</definedName>
    <definedName name="K2_" localSheetId="3">#REF!</definedName>
    <definedName name="K2_" localSheetId="1">#REF!</definedName>
    <definedName name="K2_">#REF!</definedName>
    <definedName name="K3_" localSheetId="3">#REF!</definedName>
    <definedName name="K3_" localSheetId="1">#REF!</definedName>
    <definedName name="K3_">#REF!</definedName>
    <definedName name="key" localSheetId="3" hidden="1">#REF!</definedName>
    <definedName name="key" localSheetId="1" hidden="1">#REF!</definedName>
    <definedName name="key" hidden="1">#REF!</definedName>
    <definedName name="KKK" localSheetId="3">#REF!</definedName>
    <definedName name="KKK" localSheetId="1">#REF!</definedName>
    <definedName name="KKK">#REF!</definedName>
    <definedName name="KLAGHOLGA" localSheetId="3">#REF!</definedName>
    <definedName name="KLAGHOLGA" localSheetId="1">#REF!</definedName>
    <definedName name="KLAGHOLGA">#REF!</definedName>
    <definedName name="koae" localSheetId="3">#REF!</definedName>
    <definedName name="koae" localSheetId="1">#REF!</definedName>
    <definedName name="koae">#REF!</definedName>
    <definedName name="kpavi" localSheetId="3">#REF!</definedName>
    <definedName name="kpavi" localSheetId="1">#REF!</definedName>
    <definedName name="kpavi">#REF!</definedName>
    <definedName name="kterra" localSheetId="3">#REF!</definedName>
    <definedName name="kterra" localSheetId="1">#REF!</definedName>
    <definedName name="kterra">#REF!</definedName>
    <definedName name="LAPIS" localSheetId="3">#REF!</definedName>
    <definedName name="LAPIS" localSheetId="1">#REF!</definedName>
    <definedName name="LAPIS">#REF!</definedName>
    <definedName name="LARGURAS" localSheetId="3">#REF!</definedName>
    <definedName name="LARGURAS" localSheetId="1">#REF!</definedName>
    <definedName name="LARGURAS">#REF!</definedName>
    <definedName name="LASTRO_CONCRETO" localSheetId="3">#REF!</definedName>
    <definedName name="LASTRO_CONCRETO" localSheetId="1">#REF!</definedName>
    <definedName name="LASTRO_CONCRETO">#REF!</definedName>
    <definedName name="LASTRO_EMISS3_S" localSheetId="3">#REF!</definedName>
    <definedName name="LASTRO_EMISS3_S" localSheetId="1">#REF!</definedName>
    <definedName name="LASTRO_EMISS3_S">#REF!</definedName>
    <definedName name="LDI" localSheetId="3">#REF!</definedName>
    <definedName name="LDI" localSheetId="1">#REF!</definedName>
    <definedName name="LDI">#REF!</definedName>
    <definedName name="Lei" localSheetId="3" hidden="1">#REF!</definedName>
    <definedName name="Lei" localSheetId="1" hidden="1">#REF!</definedName>
    <definedName name="Lei" hidden="1">#REF!</definedName>
    <definedName name="Leis" localSheetId="3">#REF!</definedName>
    <definedName name="Leis" localSheetId="1">#REF!</definedName>
    <definedName name="Leis">#REF!</definedName>
    <definedName name="LForçamento">OFFSET([8]Eventograma_e_Quantitativos!$36:$36,-1,0)</definedName>
    <definedName name="LI" localSheetId="3">#REF!</definedName>
    <definedName name="LI" localSheetId="1">#REF!</definedName>
    <definedName name="LI">#REF!</definedName>
    <definedName name="LIG_PRED_SERV" localSheetId="3">#REF!</definedName>
    <definedName name="LIG_PRED_SERV" localSheetId="1">#REF!</definedName>
    <definedName name="LIG_PRED_SERV">#REF!</definedName>
    <definedName name="LIG_PREDIAIS_MAT" localSheetId="3">#REF!</definedName>
    <definedName name="LIG_PREDIAIS_MAT" localSheetId="1">#REF!</definedName>
    <definedName name="LIG_PREDIAIS_MAT">#REF!</definedName>
    <definedName name="LIGAÇÃO_PREDIAL_MATERIAL">'[15]ligação predial'!$H$19</definedName>
    <definedName name="LIGAÇÃO_PREDIAL_SERVIÇOS">'[15]ligação predial'!$H$9</definedName>
    <definedName name="LIGAÇÕES" localSheetId="3">#REF!</definedName>
    <definedName name="LIGAÇÕES" localSheetId="1">#REF!</definedName>
    <definedName name="LIGAÇÕES">#REF!</definedName>
    <definedName name="LILASDRENA" localSheetId="3">#REF!</definedName>
    <definedName name="LILASDRENA" localSheetId="1">#REF!</definedName>
    <definedName name="LILASDRENA">#REF!</definedName>
    <definedName name="LIorçamento">OFFSET([8]Eventograma_e_Quantitativos!$18:$18,1,0)</definedName>
    <definedName name="LL" localSheetId="3">#REF!</definedName>
    <definedName name="LL" localSheetId="1">#REF!</definedName>
    <definedName name="LL">#REF!</definedName>
    <definedName name="LLL" localSheetId="3">#REF!</definedName>
    <definedName name="LLL" localSheetId="1">#REF!</definedName>
    <definedName name="LLL">#REF!</definedName>
    <definedName name="LOC_EMISS3" localSheetId="3">#REF!</definedName>
    <definedName name="LOC_EMISS3" localSheetId="1">#REF!</definedName>
    <definedName name="LOC_EMISS3">#REF!</definedName>
    <definedName name="LOCAÇÃO" localSheetId="3">#REF!</definedName>
    <definedName name="LOCAÇÃO" localSheetId="1">#REF!</definedName>
    <definedName name="LOCAÇÃO">#REF!</definedName>
    <definedName name="LOCAÇÃO_EMISS" localSheetId="3">#REF!</definedName>
    <definedName name="LOCAÇÃO_EMISS" localSheetId="1">#REF!</definedName>
    <definedName name="LOCAÇÃO_EMISS">#REF!</definedName>
    <definedName name="LOCAÇÃO_EMISS2" localSheetId="3">#REF!</definedName>
    <definedName name="LOCAÇÃO_EMISS2" localSheetId="1">#REF!</definedName>
    <definedName name="LOCAÇÃO_EMISS2">#REF!</definedName>
    <definedName name="Local" localSheetId="3">#REF!</definedName>
    <definedName name="Local" localSheetId="1">#REF!</definedName>
    <definedName name="Local">#REF!</definedName>
    <definedName name="LOTES" localSheetId="3">#REF!</definedName>
    <definedName name="LOTES" localSheetId="1">#REF!</definedName>
    <definedName name="LOTES">#REF!</definedName>
    <definedName name="Louças_acessórios" localSheetId="3">#REF!</definedName>
    <definedName name="Louças_acessórios" localSheetId="1">#REF!</definedName>
    <definedName name="Louças_acessórios">#REF!</definedName>
    <definedName name="LS" localSheetId="3">#REF!</definedName>
    <definedName name="LS" localSheetId="1">#REF!</definedName>
    <definedName name="LS">#REF!</definedName>
    <definedName name="Lucro" localSheetId="3">#REF!</definedName>
    <definedName name="Lucro" localSheetId="1">#REF!</definedName>
    <definedName name="Lucro">#REF!</definedName>
    <definedName name="m" localSheetId="3">#REF!</definedName>
    <definedName name="m" localSheetId="1">#REF!</definedName>
    <definedName name="m">#REF!</definedName>
    <definedName name="MACIO" localSheetId="3">#REF!</definedName>
    <definedName name="MACIO" localSheetId="1">#REF!</definedName>
    <definedName name="MACIO">#REF!</definedName>
    <definedName name="maconha" localSheetId="3">#REF!</definedName>
    <definedName name="maconha" localSheetId="1">#REF!</definedName>
    <definedName name="maconha">#REF!</definedName>
    <definedName name="MACONHA2" localSheetId="3">#REF!</definedName>
    <definedName name="MACONHA2" localSheetId="1">#REF!</definedName>
    <definedName name="MACONHA2">#REF!</definedName>
    <definedName name="MACROS" localSheetId="3">#REF!</definedName>
    <definedName name="MACROS" localSheetId="1">#REF!</definedName>
    <definedName name="MACROS">#REF!</definedName>
    <definedName name="mais_um">OFFSET([8]Detalhamento!A1,-1,0)+1</definedName>
    <definedName name="MAR" localSheetId="3">[1]Reforma!#REF!</definedName>
    <definedName name="MAR" localSheetId="1">[1]Reforma!#REF!</definedName>
    <definedName name="MAR">[1]Reforma!#REF!</definedName>
    <definedName name="Marcio" localSheetId="3">#REF!</definedName>
    <definedName name="Marcio" localSheetId="1">#REF!</definedName>
    <definedName name="Marcio">#REF!</definedName>
    <definedName name="mario" localSheetId="3">#REF!</definedName>
    <definedName name="mario" localSheetId="1">#REF!</definedName>
    <definedName name="mario">#REF!</definedName>
    <definedName name="MAT" localSheetId="3">#REF!</definedName>
    <definedName name="MAT" localSheetId="1">#REF!</definedName>
    <definedName name="MAT">#REF!</definedName>
    <definedName name="materiais" localSheetId="3">[1]Reforma!#REF!</definedName>
    <definedName name="materiais" localSheetId="1">[1]Reforma!#REF!</definedName>
    <definedName name="materiais">[1]Reforma!#REF!</definedName>
    <definedName name="MATRIZlimpa" localSheetId="3">#REF!</definedName>
    <definedName name="MATRIZlimpa" localSheetId="1">#REF!</definedName>
    <definedName name="MATRIZlimpa">#REF!</definedName>
    <definedName name="MCSDLOEP" localSheetId="3">#REF!</definedName>
    <definedName name="MCSDLOEP" localSheetId="1">#REF!</definedName>
    <definedName name="MCSDLOEP">#REF!</definedName>
    <definedName name="mediçao">[8]PLE!$AX$28</definedName>
    <definedName name="Medição" localSheetId="3">#REF!</definedName>
    <definedName name="Medição" localSheetId="1">#REF!</definedName>
    <definedName name="Medição">#REF!</definedName>
    <definedName name="Medições">[8]PLE!$B$37:$BB$44</definedName>
    <definedName name="MEIO_FIO" localSheetId="3">#REF!</definedName>
    <definedName name="MEIO_FIO" localSheetId="1">#REF!</definedName>
    <definedName name="MEIO_FIO">#REF!</definedName>
    <definedName name="MEMORIA" localSheetId="3">#REF!</definedName>
    <definedName name="MEMORIA" localSheetId="1">#REF!</definedName>
    <definedName name="MEMORIA">#REF!</definedName>
    <definedName name="MEMÓRIACAMPO2" localSheetId="3">'MC 02'!MEMÓRIACAMPO2</definedName>
    <definedName name="MEMÓRIACAMPO2">[0]!MEMÓRIACAMPO2</definedName>
    <definedName name="MESALOA" localSheetId="3">#REF!</definedName>
    <definedName name="MESALOA" localSheetId="1">#REF!</definedName>
    <definedName name="MESALOA">#REF!</definedName>
    <definedName name="Meu" localSheetId="3">#REF!</definedName>
    <definedName name="Meu" localSheetId="1">#REF!</definedName>
    <definedName name="Meu">#REF!</definedName>
    <definedName name="MICHAEL" localSheetId="3">#REF!</definedName>
    <definedName name="MICHAEL" localSheetId="1">#REF!</definedName>
    <definedName name="MICHAEL">#REF!</definedName>
    <definedName name="min." localSheetId="3">#REF!</definedName>
    <definedName name="min." localSheetId="1">#REF!</definedName>
    <definedName name="min.">#REF!</definedName>
    <definedName name="MKJI" localSheetId="3">[1]Reforma!#REF!</definedName>
    <definedName name="MKJI" localSheetId="1">[1]Reforma!#REF!</definedName>
    <definedName name="MKJI">[1]Reforma!#REF!</definedName>
    <definedName name="MM" localSheetId="3">#REF!</definedName>
    <definedName name="MM" localSheetId="1">#REF!</definedName>
    <definedName name="MM">#REF!</definedName>
    <definedName name="MMM" localSheetId="3">#REF!</definedName>
    <definedName name="MMM" localSheetId="1">#REF!</definedName>
    <definedName name="MMM">#REF!</definedName>
    <definedName name="MMMMMM" localSheetId="3">[1]Reforma!#REF!</definedName>
    <definedName name="MMMMMM" localSheetId="1">[1]Reforma!#REF!</definedName>
    <definedName name="MMMMMM">[1]Reforma!#REF!</definedName>
    <definedName name="MNAUIRIE" localSheetId="3">#REF!</definedName>
    <definedName name="MNAUIRIE" localSheetId="1">#REF!</definedName>
    <definedName name="MNAUIRIE">#REF!</definedName>
    <definedName name="MNDLEL" localSheetId="3">#REF!</definedName>
    <definedName name="MNDLEL" localSheetId="1">#REF!</definedName>
    <definedName name="MNDLEL">#REF!</definedName>
    <definedName name="MNK" localSheetId="3">[1]Reforma!#REF!</definedName>
    <definedName name="MNK" localSheetId="1">[1]Reforma!#REF!</definedName>
    <definedName name="MNK">[1]Reforma!#REF!</definedName>
    <definedName name="MO" localSheetId="3">#REF!</definedName>
    <definedName name="MO" localSheetId="1">#REF!</definedName>
    <definedName name="MO">#REF!</definedName>
    <definedName name="mo_base">[6]Base!$U$39</definedName>
    <definedName name="mo_sub_base">'[6]Sub-base'!$U$36</definedName>
    <definedName name="módulo1.Extenso" localSheetId="3">'MC 02'!módulo1.Extenso</definedName>
    <definedName name="módulo1.Extenso">[0]!módulo1.Extenso</definedName>
    <definedName name="MOE" localSheetId="3">#REF!</definedName>
    <definedName name="MOE" localSheetId="1">#REF!</definedName>
    <definedName name="MOE">#REF!</definedName>
    <definedName name="MOH" localSheetId="3">#REF!</definedName>
    <definedName name="MOH" localSheetId="1">#REF!</definedName>
    <definedName name="MOH">#REF!</definedName>
    <definedName name="mono" localSheetId="3" hidden="1">{"'Plan1'!$A$8:$F$68","'Plan1'!$A$8:$F$68"}</definedName>
    <definedName name="mono" hidden="1">{"'Plan1'!$A$8:$F$68","'Plan1'!$A$8:$F$68"}</definedName>
    <definedName name="MOV_TERR_EMISS3_S" localSheetId="3">#REF!</definedName>
    <definedName name="MOV_TERR_EMISS3_S" localSheetId="1">#REF!</definedName>
    <definedName name="MOV_TERR_EMISS3_S">#REF!</definedName>
    <definedName name="MOV_TERRA" localSheetId="3">#REF!</definedName>
    <definedName name="MOV_TERRA" localSheetId="1">#REF!</definedName>
    <definedName name="MOV_TERRA">#REF!</definedName>
    <definedName name="MOV_TERRA_EMISS" localSheetId="3">#REF!</definedName>
    <definedName name="MOV_TERRA_EMISS" localSheetId="1">#REF!</definedName>
    <definedName name="MOV_TERRA_EMISS">#REF!</definedName>
    <definedName name="MOV_TERRA_EMISS2" localSheetId="3">#REF!</definedName>
    <definedName name="MOV_TERRA_EMISS2" localSheetId="1">#REF!</definedName>
    <definedName name="MOV_TERRA_EMISS2">#REF!</definedName>
    <definedName name="MXNV" localSheetId="3">#REF!</definedName>
    <definedName name="MXNV" localSheetId="1">#REF!</definedName>
    <definedName name="MXNV">#REF!</definedName>
    <definedName name="n" localSheetId="3">#REF!</definedName>
    <definedName name="n" localSheetId="1">#REF!</definedName>
    <definedName name="n">#REF!</definedName>
    <definedName name="nADA" localSheetId="3">#REF!</definedName>
    <definedName name="nADA" localSheetId="1">#REF!</definedName>
    <definedName name="nADA">#REF!</definedName>
    <definedName name="NC">'[31]Orçamento Proposta 1'!$AO$1</definedName>
    <definedName name="ND">'[32]ENTRADA DE DADOS'!$D$5</definedName>
    <definedName name="neuza" localSheetId="3">[33]COMPOSIÇÃO!#REF!</definedName>
    <definedName name="neuza" localSheetId="1">[33]COMPOSIÇÃO!#REF!</definedName>
    <definedName name="neuza">[33]COMPOSIÇÃO!#REF!</definedName>
    <definedName name="NI">'[32]ENTRADA DE DADOS'!$E$5</definedName>
    <definedName name="NMMMN" localSheetId="3">[1]Reforma!#REF!</definedName>
    <definedName name="NMMMN" localSheetId="1">[1]Reforma!#REF!</definedName>
    <definedName name="NMMMN">[1]Reforma!#REF!</definedName>
    <definedName name="NN" localSheetId="3">#REF!</definedName>
    <definedName name="NN" localSheetId="1">#REF!</definedName>
    <definedName name="NN">#REF!</definedName>
    <definedName name="NNN" localSheetId="3">#REF!</definedName>
    <definedName name="NNN" localSheetId="1">#REF!</definedName>
    <definedName name="NNN">#REF!</definedName>
    <definedName name="NNNNNNNNNNNNNNNNNNNNNN" localSheetId="3">#REF!</definedName>
    <definedName name="NNNNNNNNNNNNNNNNNNNNNN" localSheetId="1">#REF!</definedName>
    <definedName name="NNNNNNNNNNNNNNNNNNNNNN">#REF!</definedName>
    <definedName name="nome" localSheetId="3" hidden="1">{#N/A,#N/A,FALSE,"MO (2)"}</definedName>
    <definedName name="nome" hidden="1">{#N/A,#N/A,FALSE,"MO (2)"}</definedName>
    <definedName name="NOME1" localSheetId="3">#REF!</definedName>
    <definedName name="NOME1" localSheetId="1">#REF!</definedName>
    <definedName name="NOME1">#REF!</definedName>
    <definedName name="NOME1_1" localSheetId="3">#REF!</definedName>
    <definedName name="NOME1_1" localSheetId="1">#REF!</definedName>
    <definedName name="NOME1_1">#REF!</definedName>
    <definedName name="NOME1_11" localSheetId="3">#REF!</definedName>
    <definedName name="NOME1_11" localSheetId="1">#REF!</definedName>
    <definedName name="NOME1_11">#REF!</definedName>
    <definedName name="NOME1_2" localSheetId="3">#REF!</definedName>
    <definedName name="NOME1_2" localSheetId="1">#REF!</definedName>
    <definedName name="NOME1_2">#REF!</definedName>
    <definedName name="NOME1_6" localSheetId="3">#REF!</definedName>
    <definedName name="NOME1_6" localSheetId="1">#REF!</definedName>
    <definedName name="NOME1_6">#REF!</definedName>
    <definedName name="nome2" localSheetId="3">#REF!</definedName>
    <definedName name="nome2" localSheetId="1">#REF!</definedName>
    <definedName name="nome2">#REF!</definedName>
    <definedName name="nome3" localSheetId="3">#REF!</definedName>
    <definedName name="nome3" localSheetId="1">#REF!</definedName>
    <definedName name="nome3">#REF!</definedName>
    <definedName name="NPNE" localSheetId="3">#REF!</definedName>
    <definedName name="NPNE" localSheetId="1">#REF!</definedName>
    <definedName name="NPNE">#REF!</definedName>
    <definedName name="ntde" localSheetId="3" hidden="1">{#N/A,#N/A,FALSE,"MO (2)"}</definedName>
    <definedName name="ntde" hidden="1">{#N/A,#N/A,FALSE,"MO (2)"}</definedName>
    <definedName name="NTEI" localSheetId="3">'[9]PRO-08'!#REF!</definedName>
    <definedName name="NTEI" localSheetId="1">'[9]PRO-08'!#REF!</definedName>
    <definedName name="NTEI">'[9]PRO-08'!#REF!</definedName>
    <definedName name="num_linhas" localSheetId="3">#REF!</definedName>
    <definedName name="num_linhas" localSheetId="1">#REF!</definedName>
    <definedName name="num_linhas">#REF!</definedName>
    <definedName name="numEventos" localSheetId="3">COUNT(OFFSET(Eventos,0,0,,1))</definedName>
    <definedName name="numEventos">COUNT(OFFSET(Eventos,0,0,,1))</definedName>
    <definedName name="numFrentes">COUNTIF([8]Eventograma_e_Quantitativos!$N$15:$BK$15,"&lt;&gt;"&amp;"")</definedName>
    <definedName name="o" localSheetId="3">#REF!</definedName>
    <definedName name="o" localSheetId="1">#REF!</definedName>
    <definedName name="o">#REF!</definedName>
    <definedName name="oac" localSheetId="3">#REF!</definedName>
    <definedName name="oac" localSheetId="1">#REF!</definedName>
    <definedName name="oac">#REF!</definedName>
    <definedName name="oae" localSheetId="3">#REF!</definedName>
    <definedName name="oae" localSheetId="1">#REF!</definedName>
    <definedName name="oae">#REF!</definedName>
    <definedName name="OBRA" localSheetId="3">#REF!</definedName>
    <definedName name="OBRA" localSheetId="1">#REF!</definedName>
    <definedName name="OBRA">#REF!</definedName>
    <definedName name="ocom" localSheetId="3">#REF!</definedName>
    <definedName name="ocom" localSheetId="1">#REF!</definedName>
    <definedName name="ocom">#REF!</definedName>
    <definedName name="OI" localSheetId="3">#REF!</definedName>
    <definedName name="OI" localSheetId="1">#REF!</definedName>
    <definedName name="OI">#REF!</definedName>
    <definedName name="OO" localSheetId="3">#REF!</definedName>
    <definedName name="OO" localSheetId="1">#REF!</definedName>
    <definedName name="OO">#REF!</definedName>
    <definedName name="OOO" localSheetId="3">#REF!</definedName>
    <definedName name="OOO" localSheetId="1">#REF!</definedName>
    <definedName name="OOO">#REF!</definedName>
    <definedName name="OPA" localSheetId="3">'[9]PRO-08'!#REF!</definedName>
    <definedName name="OPA" localSheetId="1">'[9]PRO-08'!#REF!</definedName>
    <definedName name="OPA">'[9]PRO-08'!#REF!</definedName>
    <definedName name="OPERACAO" localSheetId="3">#REF!</definedName>
    <definedName name="OPERACAO" localSheetId="1">#REF!</definedName>
    <definedName name="OPERACAO">#REF!</definedName>
    <definedName name="Orçamento" localSheetId="3">#REF!</definedName>
    <definedName name="Orçamento" localSheetId="1">#REF!</definedName>
    <definedName name="Orçamento">#REF!</definedName>
    <definedName name="Orçamento_Básico" localSheetId="3">#REF!</definedName>
    <definedName name="Orçamento_Básico" localSheetId="1">#REF!</definedName>
    <definedName name="Orçamento_Básico">#REF!</definedName>
    <definedName name="OrçamentoTotal" localSheetId="3">#REF!</definedName>
    <definedName name="OrçamentoTotal" localSheetId="1">#REF!</definedName>
    <definedName name="OrçamentoTotal">#REF!</definedName>
    <definedName name="ORLANDO" localSheetId="3">#REF!</definedName>
    <definedName name="ORLANDO" localSheetId="1">#REF!</definedName>
    <definedName name="ORLANDO">#REF!</definedName>
    <definedName name="orrlando" localSheetId="3">#REF!</definedName>
    <definedName name="orrlando" localSheetId="1">#REF!</definedName>
    <definedName name="orrlando">#REF!</definedName>
    <definedName name="p" localSheetId="3">#REF!</definedName>
    <definedName name="p" localSheetId="1">#REF!</definedName>
    <definedName name="p">#REF!</definedName>
    <definedName name="Parcial" localSheetId="3">#REF!</definedName>
    <definedName name="Parcial" localSheetId="1">#REF!</definedName>
    <definedName name="Parcial">#REF!</definedName>
    <definedName name="PassaExtenso" localSheetId="3">[34]!PassaExtenso</definedName>
    <definedName name="PassaExtenso" localSheetId="1">[34]!PassaExtenso</definedName>
    <definedName name="PassaExtenso">[34]!PassaExtenso</definedName>
    <definedName name="PAV_EMISS3_S" localSheetId="3">#REF!</definedName>
    <definedName name="PAV_EMISS3_S" localSheetId="1">#REF!</definedName>
    <definedName name="PAV_EMISS3_S">#REF!</definedName>
    <definedName name="pavi" localSheetId="3">#REF!</definedName>
    <definedName name="pavi" localSheetId="1">#REF!</definedName>
    <definedName name="pavi">#REF!</definedName>
    <definedName name="PAVIM_EMISS" localSheetId="3">#REF!</definedName>
    <definedName name="PAVIM_EMISS" localSheetId="1">#REF!</definedName>
    <definedName name="PAVIM_EMISS">#REF!</definedName>
    <definedName name="PAVIM_EMISS2" localSheetId="3">#REF!</definedName>
    <definedName name="PAVIM_EMISS2" localSheetId="1">#REF!</definedName>
    <definedName name="PAVIM_EMISS2">#REF!</definedName>
    <definedName name="PAVIMENTAÇÃO" localSheetId="3">#REF!</definedName>
    <definedName name="PAVIMENTAÇÃO" localSheetId="1">#REF!</definedName>
    <definedName name="PAVIMENTAÇÃO">#REF!</definedName>
    <definedName name="Pavimento" localSheetId="3">#REF!</definedName>
    <definedName name="Pavimento" localSheetId="1">#REF!</definedName>
    <definedName name="Pavimento">#REF!</definedName>
    <definedName name="PERCAPITA" localSheetId="3">#REF!</definedName>
    <definedName name="PERCAPITA" localSheetId="1">#REF!</definedName>
    <definedName name="PERCAPITA">#REF!</definedName>
    <definedName name="PERIMETRO" localSheetId="3">#REF!</definedName>
    <definedName name="PERIMETRO" localSheetId="1">#REF!</definedName>
    <definedName name="PERIMETRO">#REF!</definedName>
    <definedName name="periodoMediçao" localSheetId="3">INDEX([8]Resumo_de_Acompanhamento!$C$14:$C$37,mediçao)</definedName>
    <definedName name="periodoMediçao">INDEX([8]Resumo_de_Acompanhamento!$C$14:$C$37,mediçao)</definedName>
    <definedName name="pesquisa" localSheetId="3">#REF!</definedName>
    <definedName name="pesquisa" localSheetId="1">#REF!</definedName>
    <definedName name="pesquisa">#REF!</definedName>
    <definedName name="Pia_cozinha" localSheetId="3">#REF!</definedName>
    <definedName name="Pia_cozinha" localSheetId="1">#REF!</definedName>
    <definedName name="Pia_cozinha">#REF!</definedName>
    <definedName name="Pilar" localSheetId="3">#REF!</definedName>
    <definedName name="Pilar" localSheetId="1">#REF!</definedName>
    <definedName name="Pilar">#REF!</definedName>
    <definedName name="PILHA" localSheetId="3">#REF!</definedName>
    <definedName name="PILHA" localSheetId="1">#REF!</definedName>
    <definedName name="PILHA">#REF!</definedName>
    <definedName name="Pintura_cal" localSheetId="3">#REF!</definedName>
    <definedName name="Pintura_cal" localSheetId="1">#REF!</definedName>
    <definedName name="Pintura_cal">#REF!</definedName>
    <definedName name="Pintura_óleo" localSheetId="3">#REF!</definedName>
    <definedName name="Pintura_óleo" localSheetId="1">#REF!</definedName>
    <definedName name="Pintura_óleo">#REF!</definedName>
    <definedName name="Piso_cimentado" localSheetId="3">#REF!</definedName>
    <definedName name="Piso_cimentado" localSheetId="1">#REF!</definedName>
    <definedName name="Piso_cimentado">#REF!</definedName>
    <definedName name="PL" localSheetId="3">#REF!</definedName>
    <definedName name="PL" localSheetId="1">#REF!</definedName>
    <definedName name="PL">#REF!</definedName>
    <definedName name="PL_ABC" localSheetId="3">#REF!</definedName>
    <definedName name="PL_ABC" localSheetId="1">#REF!</definedName>
    <definedName name="PL_ABC">#REF!</definedName>
    <definedName name="Placa_de_cimento" localSheetId="3">#REF!</definedName>
    <definedName name="Placa_de_cimento" localSheetId="1">#REF!</definedName>
    <definedName name="Placa_de_cimento">#REF!</definedName>
    <definedName name="PLACA_OBRA" localSheetId="3">#REF!</definedName>
    <definedName name="PLACA_OBRA" localSheetId="1">#REF!</definedName>
    <definedName name="PLACA_OBRA">#REF!</definedName>
    <definedName name="Plan_ajustada" localSheetId="3">[35]Composição!#REF!</definedName>
    <definedName name="Plan_ajustada" localSheetId="1">[35]Composição!#REF!</definedName>
    <definedName name="Plan_ajustada">[35]Composição!#REF!</definedName>
    <definedName name="plan275" localSheetId="3">#REF!</definedName>
    <definedName name="plan275" localSheetId="1">#REF!</definedName>
    <definedName name="plan275">#REF!</definedName>
    <definedName name="PLANILHA" localSheetId="3">#REF!</definedName>
    <definedName name="PLANILHA" localSheetId="1">#REF!</definedName>
    <definedName name="PLANILHA">#REF!</definedName>
    <definedName name="plano" localSheetId="3">#REF!</definedName>
    <definedName name="plano" localSheetId="1">#REF!</definedName>
    <definedName name="plano">#REF!</definedName>
    <definedName name="PLE">OFFSET([8]PLE!$E$33,1,0):OFFSET([8]PLE!$BB$37,-1,0)</definedName>
    <definedName name="PLNA" localSheetId="3">#REF!</definedName>
    <definedName name="PLNA" localSheetId="1">#REF!</definedName>
    <definedName name="PLNA">#REF!</definedName>
    <definedName name="PNE">[36]Orçamento!$AS$2</definedName>
    <definedName name="POBRE" localSheetId="3">#REF!</definedName>
    <definedName name="POBRE" localSheetId="1">#REF!</definedName>
    <definedName name="POBRE">#REF!</definedName>
    <definedName name="Poço" localSheetId="3">#REF!</definedName>
    <definedName name="Poço" localSheetId="1">#REF!</definedName>
    <definedName name="Poço">#REF!</definedName>
    <definedName name="POÇO_VISIT" localSheetId="3">#REF!</definedName>
    <definedName name="POÇO_VISIT" localSheetId="1">#REF!</definedName>
    <definedName name="POÇO_VISIT">#REF!</definedName>
    <definedName name="PORRA" localSheetId="3">#REF!</definedName>
    <definedName name="PORRA" localSheetId="1">#REF!</definedName>
    <definedName name="PORRA">#REF!</definedName>
    <definedName name="PP" localSheetId="3">#REF!</definedName>
    <definedName name="PP" localSheetId="1">#REF!</definedName>
    <definedName name="PP">#REF!</definedName>
    <definedName name="ppt_pistas_e_patios" localSheetId="3">#REF!</definedName>
    <definedName name="ppt_pistas_e_patios" localSheetId="1">#REF!</definedName>
    <definedName name="ppt_pistas_e_patios">#REF!</definedName>
    <definedName name="Preço_Unitário" localSheetId="3">#REF!</definedName>
    <definedName name="Preço_Unitário" localSheetId="1">#REF!</definedName>
    <definedName name="Preço_Unitário">#REF!</definedName>
    <definedName name="PreçoServiçoPorFrente">OFFSET([8]Eventograma_e_Quantitativos!$BM$18,1,0):OFFSET([8]Eventograma_e_Quantitativos!$DJ$36,-1,0)</definedName>
    <definedName name="PreçoServiçosPorFrente.Executados">OFFSET([8]Eventograma_e_Quantitativos!$DM$18,1,0):OFFSET([8]Eventograma_e_Quantitativos!$FJ$36,-1,0)</definedName>
    <definedName name="Print" localSheetId="3">[37]QuQuant!#REF!</definedName>
    <definedName name="Print" localSheetId="1">[37]QuQuant!#REF!</definedName>
    <definedName name="Print">[37]QuQuant!#REF!</definedName>
    <definedName name="PRINT_AREA" localSheetId="3">#REF!</definedName>
    <definedName name="PRINT_AREA" localSheetId="1">#REF!</definedName>
    <definedName name="PRINT_AREA">#REF!</definedName>
    <definedName name="PRINT_AREA_MI" localSheetId="3">#REF!</definedName>
    <definedName name="PRINT_AREA_MI" localSheetId="1">#REF!</definedName>
    <definedName name="PRINT_AREA_MI">#REF!</definedName>
    <definedName name="PRINT_TITLES" localSheetId="3">#REF!</definedName>
    <definedName name="PRINT_TITLES" localSheetId="1">#REF!</definedName>
    <definedName name="PRINT_TITLES">#REF!</definedName>
    <definedName name="PRINT_TITLES_MI" localSheetId="3">#REF!</definedName>
    <definedName name="PRINT_TITLES_MI" localSheetId="1">#REF!</definedName>
    <definedName name="PRINT_TITLES_MI">#REF!</definedName>
    <definedName name="pveg" localSheetId="3" hidden="1">{#N/A,#N/A,FALSE,"MO (2)"}</definedName>
    <definedName name="pveg" hidden="1">{#N/A,#N/A,FALSE,"MO (2)"}</definedName>
    <definedName name="Q" localSheetId="3">#REF!</definedName>
    <definedName name="Q" localSheetId="1">#REF!</definedName>
    <definedName name="Q">#REF!</definedName>
    <definedName name="QQ" localSheetId="3">#REF!</definedName>
    <definedName name="QQ" localSheetId="1">#REF!</definedName>
    <definedName name="QQ">#REF!</definedName>
    <definedName name="QQ_2" localSheetId="3">'MC 02'!QQ_2</definedName>
    <definedName name="QQ_2">[0]!QQ_2</definedName>
    <definedName name="qqe" localSheetId="3">'MC 02'!qqe</definedName>
    <definedName name="qqe">[0]!qqe</definedName>
    <definedName name="QTDE" localSheetId="3" hidden="1">{#N/A,#N/A,FALSE,"MO (2)"}</definedName>
    <definedName name="QTDE" hidden="1">{#N/A,#N/A,FALSE,"MO (2)"}</definedName>
    <definedName name="Quadra" localSheetId="3" hidden="1">{#N/A,#N/A,FALSE,"MO (2)"}</definedName>
    <definedName name="Quadra" hidden="1">{#N/A,#N/A,FALSE,"MO (2)"}</definedName>
    <definedName name="QUADRA1" localSheetId="3" hidden="1">{#N/A,#N/A,FALSE,"MO (2)"}</definedName>
    <definedName name="QUADRA1" hidden="1">{#N/A,#N/A,FALSE,"MO (2)"}</definedName>
    <definedName name="QUADRA2" localSheetId="3" hidden="1">{#N/A,#N/A,FALSE,"MO (2)"}</definedName>
    <definedName name="QUADRA2" hidden="1">{#N/A,#N/A,FALSE,"MO (2)"}</definedName>
    <definedName name="QUANT" localSheetId="3" hidden="1">{#N/A,#N/A,FALSE,"MO (2)"}</definedName>
    <definedName name="QUANT" hidden="1">{#N/A,#N/A,FALSE,"MO (2)"}</definedName>
    <definedName name="Quant." localSheetId="3">#REF!</definedName>
    <definedName name="Quant." localSheetId="1">#REF!</definedName>
    <definedName name="Quant.">#REF!</definedName>
    <definedName name="QUANT_acumu" localSheetId="3">#REF!</definedName>
    <definedName name="QUANT_acumu" localSheetId="1">#REF!</definedName>
    <definedName name="QUANT_acumu">#REF!</definedName>
    <definedName name="Quantidade" localSheetId="3">#REF!</definedName>
    <definedName name="Quantidade" localSheetId="1">#REF!</definedName>
    <definedName name="Quantidade">#REF!</definedName>
    <definedName name="Quantidades" localSheetId="3" hidden="1">{#N/A,#N/A,FALSE,"MO (2)"}</definedName>
    <definedName name="Quantidades" hidden="1">{#N/A,#N/A,FALSE,"MO (2)"}</definedName>
    <definedName name="QW" localSheetId="3">#REF!</definedName>
    <definedName name="QW" localSheetId="1">#REF!</definedName>
    <definedName name="QW">#REF!</definedName>
    <definedName name="Radier" localSheetId="3">#REF!</definedName>
    <definedName name="Radier" localSheetId="1">#REF!</definedName>
    <definedName name="Radier">#REF!</definedName>
    <definedName name="RBV">[38]Teor!$C$3:$C$7</definedName>
    <definedName name="rd" localSheetId="3">#REF!</definedName>
    <definedName name="rd" localSheetId="1">#REF!</definedName>
    <definedName name="rd">#REF!</definedName>
    <definedName name="rea" localSheetId="3">#REF!</definedName>
    <definedName name="rea" localSheetId="1">#REF!</definedName>
    <definedName name="rea">#REF!</definedName>
    <definedName name="Reaterro" localSheetId="3">#REF!</definedName>
    <definedName name="Reaterro" localSheetId="1">#REF!</definedName>
    <definedName name="Reaterro">#REF!</definedName>
    <definedName name="Reboco" localSheetId="3">#REF!</definedName>
    <definedName name="Reboco" localSheetId="1">#REF!</definedName>
    <definedName name="Reboco">#REF!</definedName>
    <definedName name="REC">OFFSET([39]Insumos!$A$1,1,,COUNTA([39]Insumos!$A:$A),COUNTA([39]Insumos!$1:$1))</definedName>
    <definedName name="recife" localSheetId="3">#REF!</definedName>
    <definedName name="recife" localSheetId="1">#REF!</definedName>
    <definedName name="recife">#REF!</definedName>
    <definedName name="REDE_COLETORA_MAT" localSheetId="3">#REF!</definedName>
    <definedName name="REDE_COLETORA_MAT" localSheetId="1">#REF!</definedName>
    <definedName name="REDE_COLETORA_MAT">#REF!</definedName>
    <definedName name="REDE_COLETORA_MATERIAL">'[15]REDE COLETORA'!$H$67</definedName>
    <definedName name="REDE_COLETORA_SERV" localSheetId="3">#REF!</definedName>
    <definedName name="REDE_COLETORA_SERV" localSheetId="1">#REF!</definedName>
    <definedName name="REDE_COLETORA_SERV">#REF!</definedName>
    <definedName name="REDE_COLETORA_SERVIÇOS">'[15]REDE COLETORA'!$H$9</definedName>
    <definedName name="Refeição" localSheetId="3">#REF!</definedName>
    <definedName name="Refeição" localSheetId="1">#REF!</definedName>
    <definedName name="Refeição">#REF!</definedName>
    <definedName name="RefParalis" localSheetId="3">#REF!</definedName>
    <definedName name="RefParalis" localSheetId="1">#REF!</definedName>
    <definedName name="RefParalis">#REF!</definedName>
    <definedName name="REG" localSheetId="3">#REF!</definedName>
    <definedName name="REG" localSheetId="1">#REF!</definedName>
    <definedName name="REG">#REF!</definedName>
    <definedName name="REGULA">[6]Regula!$M$36</definedName>
    <definedName name="RES" localSheetId="3">'MC 02'!RES</definedName>
    <definedName name="RES">[0]!RES</definedName>
    <definedName name="respFiscal">[8]DADOS!$A$23</definedName>
    <definedName name="respPLE">[8]DADOS!$A$20</definedName>
    <definedName name="resumo" localSheetId="3">#REF!</definedName>
    <definedName name="resumo" localSheetId="1">#REF!</definedName>
    <definedName name="resumo">#REF!</definedName>
    <definedName name="RESUMO." localSheetId="3">'MC 02'!RESUMO.</definedName>
    <definedName name="RESUMO.">[0]!RESUMO.</definedName>
    <definedName name="Resumo_de_Acompanhamento">OFFSET([8]Resumo_de_Acompanhamento!$B$13,1,0):OFFSET([8]Resumo_de_Acompanhamento!$M$38,-1,0)</definedName>
    <definedName name="RESUMO1" localSheetId="3">'MC 02'!RESUMO1</definedName>
    <definedName name="RESUMO1">[0]!RESUMO1</definedName>
    <definedName name="RMA" localSheetId="3">'[9]PRO-08'!#REF!</definedName>
    <definedName name="RMA" localSheetId="1">'[9]PRO-08'!#REF!</definedName>
    <definedName name="RMA">'[9]PRO-08'!#REF!</definedName>
    <definedName name="RR" localSheetId="3">#REF!</definedName>
    <definedName name="RR" localSheetId="1">#REF!</definedName>
    <definedName name="RR">#REF!</definedName>
    <definedName name="RS" localSheetId="3">#REF!</definedName>
    <definedName name="RS" localSheetId="1">#REF!</definedName>
    <definedName name="RS">#REF!</definedName>
    <definedName name="s" localSheetId="3" hidden="1">{#N/A,#N/A,FALSE,"MO (2)"}</definedName>
    <definedName name="s" hidden="1">{#N/A,#N/A,FALSE,"MO (2)"}</definedName>
    <definedName name="sa" localSheetId="3">[40]COMPOS1!#REF!</definedName>
    <definedName name="sa" localSheetId="1">[40]COMPOS1!#REF!</definedName>
    <definedName name="sa">[40]COMPOS1!#REF!</definedName>
    <definedName name="sad" localSheetId="3">#REF!</definedName>
    <definedName name="sad" localSheetId="1">#REF!</definedName>
    <definedName name="sad">#REF!</definedName>
    <definedName name="Sal">[41]Sal!$B$4:$G$80</definedName>
    <definedName name="SAO" localSheetId="3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3">#REF!</definedName>
    <definedName name="sbg" localSheetId="1">#REF!</definedName>
    <definedName name="sbg">#REF!</definedName>
    <definedName name="sbsdbsdb" localSheetId="3">#REF!</definedName>
    <definedName name="sbsdbsdb" localSheetId="1">#REF!</definedName>
    <definedName name="sbsdbsdb">#REF!</definedName>
    <definedName name="SBTC" localSheetId="3">#REF!</definedName>
    <definedName name="SBTC" localSheetId="1">#REF!</definedName>
    <definedName name="SBTC">#REF!</definedName>
    <definedName name="sdbbsdb" localSheetId="3">#REF!</definedName>
    <definedName name="sdbbsdb" localSheetId="1">#REF!</definedName>
    <definedName name="sdbbsdb">#REF!</definedName>
    <definedName name="sdbsdb" localSheetId="3">#REF!</definedName>
    <definedName name="sdbsdb" localSheetId="1">#REF!</definedName>
    <definedName name="sdbsdb">#REF!</definedName>
    <definedName name="sdf" localSheetId="3">#REF!</definedName>
    <definedName name="sdf" localSheetId="1">#REF!</definedName>
    <definedName name="sdf">#REF!</definedName>
    <definedName name="senha" localSheetId="3">#REF!</definedName>
    <definedName name="senha" localSheetId="1">#REF!</definedName>
    <definedName name="senha">#REF!</definedName>
    <definedName name="SENHAGT" hidden="1">"eventosglobais"</definedName>
    <definedName name="sfahjbrgoaiejrbg" localSheetId="3">#REF!</definedName>
    <definedName name="sfahjbrgoaiejrbg" localSheetId="1">#REF!</definedName>
    <definedName name="sfahjbrgoaiejrbg">#REF!</definedName>
    <definedName name="SG_01_01" localSheetId="3">#REF!</definedName>
    <definedName name="SG_01_01" localSheetId="1">#REF!</definedName>
    <definedName name="SG_01_01">#REF!</definedName>
    <definedName name="SG_01_02" localSheetId="3">#REF!</definedName>
    <definedName name="SG_01_02" localSheetId="1">#REF!</definedName>
    <definedName name="SG_01_02">#REF!</definedName>
    <definedName name="SG_01_03" localSheetId="3">#REF!</definedName>
    <definedName name="SG_01_03" localSheetId="1">#REF!</definedName>
    <definedName name="SG_01_03">#REF!</definedName>
    <definedName name="SG_01_04" localSheetId="3">#REF!</definedName>
    <definedName name="SG_01_04" localSheetId="1">#REF!</definedName>
    <definedName name="SG_01_04">#REF!</definedName>
    <definedName name="SG_01_05" localSheetId="3">#REF!</definedName>
    <definedName name="SG_01_05" localSheetId="1">#REF!</definedName>
    <definedName name="SG_01_05">#REF!</definedName>
    <definedName name="SG_01_06" localSheetId="3">#REF!</definedName>
    <definedName name="SG_01_06" localSheetId="1">#REF!</definedName>
    <definedName name="SG_01_06">#REF!</definedName>
    <definedName name="SG_01_07" localSheetId="3">#REF!</definedName>
    <definedName name="SG_01_07" localSheetId="1">#REF!</definedName>
    <definedName name="SG_01_07">#REF!</definedName>
    <definedName name="SG_01_08" localSheetId="3">#REF!</definedName>
    <definedName name="SG_01_08" localSheetId="1">#REF!</definedName>
    <definedName name="SG_01_08">#REF!</definedName>
    <definedName name="SG_01_09" localSheetId="3">#REF!</definedName>
    <definedName name="SG_01_09" localSheetId="1">#REF!</definedName>
    <definedName name="SG_01_09">#REF!</definedName>
    <definedName name="SG_01_10" localSheetId="3">#REF!</definedName>
    <definedName name="SG_01_10" localSheetId="1">#REF!</definedName>
    <definedName name="SG_01_10">#REF!</definedName>
    <definedName name="SG_01_11" localSheetId="3">#REF!</definedName>
    <definedName name="SG_01_11" localSheetId="1">#REF!</definedName>
    <definedName name="SG_01_11">#REF!</definedName>
    <definedName name="SG_01_12" localSheetId="3">#REF!</definedName>
    <definedName name="SG_01_12" localSheetId="1">#REF!</definedName>
    <definedName name="SG_01_12">#REF!</definedName>
    <definedName name="SG_01_13" localSheetId="3">#REF!</definedName>
    <definedName name="SG_01_13" localSheetId="1">#REF!</definedName>
    <definedName name="SG_01_13">#REF!</definedName>
    <definedName name="SG_01_14" localSheetId="3">#REF!</definedName>
    <definedName name="SG_01_14" localSheetId="1">#REF!</definedName>
    <definedName name="SG_01_14">#REF!</definedName>
    <definedName name="SG_01_15" localSheetId="3">#REF!</definedName>
    <definedName name="SG_01_15" localSheetId="1">#REF!</definedName>
    <definedName name="SG_01_15">#REF!</definedName>
    <definedName name="SG_02_01" localSheetId="3">#REF!</definedName>
    <definedName name="SG_02_01" localSheetId="1">#REF!</definedName>
    <definedName name="SG_02_01">#REF!</definedName>
    <definedName name="SG_02_02" localSheetId="3">#REF!</definedName>
    <definedName name="SG_02_02" localSheetId="1">#REF!</definedName>
    <definedName name="SG_02_02">#REF!</definedName>
    <definedName name="SG_02_03" localSheetId="3">#REF!</definedName>
    <definedName name="SG_02_03" localSheetId="1">#REF!</definedName>
    <definedName name="SG_02_03">#REF!</definedName>
    <definedName name="SG_02_04" localSheetId="3">#REF!</definedName>
    <definedName name="SG_02_04" localSheetId="1">#REF!</definedName>
    <definedName name="SG_02_04">#REF!</definedName>
    <definedName name="SG_02_05" localSheetId="3">#REF!</definedName>
    <definedName name="SG_02_05" localSheetId="1">#REF!</definedName>
    <definedName name="SG_02_05">#REF!</definedName>
    <definedName name="SG_02_06" localSheetId="3">#REF!</definedName>
    <definedName name="SG_02_06" localSheetId="1">#REF!</definedName>
    <definedName name="SG_02_06">#REF!</definedName>
    <definedName name="SG_02_07" localSheetId="3">#REF!</definedName>
    <definedName name="SG_02_07" localSheetId="1">#REF!</definedName>
    <definedName name="SG_02_07">#REF!</definedName>
    <definedName name="SG_02_08" localSheetId="3">#REF!</definedName>
    <definedName name="SG_02_08" localSheetId="1">#REF!</definedName>
    <definedName name="SG_02_08">#REF!</definedName>
    <definedName name="SG_02_09" localSheetId="3">#REF!</definedName>
    <definedName name="SG_02_09" localSheetId="1">#REF!</definedName>
    <definedName name="SG_02_09">#REF!</definedName>
    <definedName name="SG_02_10" localSheetId="3">#REF!</definedName>
    <definedName name="SG_02_10" localSheetId="1">#REF!</definedName>
    <definedName name="SG_02_10">#REF!</definedName>
    <definedName name="SG_02_11" localSheetId="3">#REF!</definedName>
    <definedName name="SG_02_11" localSheetId="1">#REF!</definedName>
    <definedName name="SG_02_11">#REF!</definedName>
    <definedName name="SG_02_12" localSheetId="3">#REF!</definedName>
    <definedName name="SG_02_12" localSheetId="1">#REF!</definedName>
    <definedName name="SG_02_12">#REF!</definedName>
    <definedName name="SG_02_13" localSheetId="3">#REF!</definedName>
    <definedName name="SG_02_13" localSheetId="1">#REF!</definedName>
    <definedName name="SG_02_13">#REF!</definedName>
    <definedName name="SG_02_14" localSheetId="3">#REF!</definedName>
    <definedName name="SG_02_14" localSheetId="1">#REF!</definedName>
    <definedName name="SG_02_14">#REF!</definedName>
    <definedName name="SG_02_15" localSheetId="3">#REF!</definedName>
    <definedName name="SG_02_15" localSheetId="1">#REF!</definedName>
    <definedName name="SG_02_15">#REF!</definedName>
    <definedName name="SG_03_01" localSheetId="3">#REF!</definedName>
    <definedName name="SG_03_01" localSheetId="1">#REF!</definedName>
    <definedName name="SG_03_01">#REF!</definedName>
    <definedName name="SG_03_02" localSheetId="3">#REF!</definedName>
    <definedName name="SG_03_02" localSheetId="1">#REF!</definedName>
    <definedName name="SG_03_02">#REF!</definedName>
    <definedName name="SG_03_03" localSheetId="3">#REF!</definedName>
    <definedName name="SG_03_03" localSheetId="1">#REF!</definedName>
    <definedName name="SG_03_03">#REF!</definedName>
    <definedName name="SG_03_04" localSheetId="3">#REF!</definedName>
    <definedName name="SG_03_04" localSheetId="1">#REF!</definedName>
    <definedName name="SG_03_04">#REF!</definedName>
    <definedName name="SG_03_05" localSheetId="3">#REF!</definedName>
    <definedName name="SG_03_05" localSheetId="1">#REF!</definedName>
    <definedName name="SG_03_05">#REF!</definedName>
    <definedName name="SG_03_06" localSheetId="3">#REF!</definedName>
    <definedName name="SG_03_06" localSheetId="1">#REF!</definedName>
    <definedName name="SG_03_06">#REF!</definedName>
    <definedName name="SG_03_07" localSheetId="3">#REF!</definedName>
    <definedName name="SG_03_07" localSheetId="1">#REF!</definedName>
    <definedName name="SG_03_07">#REF!</definedName>
    <definedName name="SG_03_08" localSheetId="3">#REF!</definedName>
    <definedName name="SG_03_08" localSheetId="1">#REF!</definedName>
    <definedName name="SG_03_08">#REF!</definedName>
    <definedName name="SG_03_09" localSheetId="3">#REF!</definedName>
    <definedName name="SG_03_09" localSheetId="1">#REF!</definedName>
    <definedName name="SG_03_09">#REF!</definedName>
    <definedName name="SG_03_10" localSheetId="3">#REF!</definedName>
    <definedName name="SG_03_10" localSheetId="1">#REF!</definedName>
    <definedName name="SG_03_10">#REF!</definedName>
    <definedName name="SG_03_11" localSheetId="3">#REF!</definedName>
    <definedName name="SG_03_11" localSheetId="1">#REF!</definedName>
    <definedName name="SG_03_11">#REF!</definedName>
    <definedName name="SG_03_12" localSheetId="3">#REF!</definedName>
    <definedName name="SG_03_12" localSheetId="1">#REF!</definedName>
    <definedName name="SG_03_12">#REF!</definedName>
    <definedName name="SG_03_13" localSheetId="3">#REF!</definedName>
    <definedName name="SG_03_13" localSheetId="1">#REF!</definedName>
    <definedName name="SG_03_13">#REF!</definedName>
    <definedName name="SG_03_14" localSheetId="3">#REF!</definedName>
    <definedName name="SG_03_14" localSheetId="1">#REF!</definedName>
    <definedName name="SG_03_14">#REF!</definedName>
    <definedName name="SG_03_15" localSheetId="3">#REF!</definedName>
    <definedName name="SG_03_15" localSheetId="1">#REF!</definedName>
    <definedName name="SG_03_15">#REF!</definedName>
    <definedName name="SG_03_17" localSheetId="3">#REF!</definedName>
    <definedName name="SG_03_17" localSheetId="1">#REF!</definedName>
    <definedName name="SG_03_17">#REF!</definedName>
    <definedName name="SG_03_18" localSheetId="3">#REF!</definedName>
    <definedName name="SG_03_18" localSheetId="1">#REF!</definedName>
    <definedName name="SG_03_18">#REF!</definedName>
    <definedName name="SG_04_01" localSheetId="3">#REF!</definedName>
    <definedName name="SG_04_01" localSheetId="1">#REF!</definedName>
    <definedName name="SG_04_01">#REF!</definedName>
    <definedName name="SG_04_02" localSheetId="3">#REF!</definedName>
    <definedName name="SG_04_02" localSheetId="1">#REF!</definedName>
    <definedName name="SG_04_02">#REF!</definedName>
    <definedName name="SG_04_03" localSheetId="3">#REF!</definedName>
    <definedName name="SG_04_03" localSheetId="1">#REF!</definedName>
    <definedName name="SG_04_03">#REF!</definedName>
    <definedName name="SG_04_04" localSheetId="3">#REF!</definedName>
    <definedName name="SG_04_04" localSheetId="1">#REF!</definedName>
    <definedName name="SG_04_04">#REF!</definedName>
    <definedName name="SG_04_05" localSheetId="3">#REF!</definedName>
    <definedName name="SG_04_05" localSheetId="1">#REF!</definedName>
    <definedName name="SG_04_05">#REF!</definedName>
    <definedName name="SG_04_06" localSheetId="3">#REF!</definedName>
    <definedName name="SG_04_06" localSheetId="1">#REF!</definedName>
    <definedName name="SG_04_06">#REF!</definedName>
    <definedName name="SG_04_07" localSheetId="3">#REF!</definedName>
    <definedName name="SG_04_07" localSheetId="1">#REF!</definedName>
    <definedName name="SG_04_07">#REF!</definedName>
    <definedName name="SG_04_08" localSheetId="3">#REF!</definedName>
    <definedName name="SG_04_08" localSheetId="1">#REF!</definedName>
    <definedName name="SG_04_08">#REF!</definedName>
    <definedName name="SG_04_09" localSheetId="3">#REF!</definedName>
    <definedName name="SG_04_09" localSheetId="1">#REF!</definedName>
    <definedName name="SG_04_09">#REF!</definedName>
    <definedName name="SG_04_10" localSheetId="3">#REF!</definedName>
    <definedName name="SG_04_10" localSheetId="1">#REF!</definedName>
    <definedName name="SG_04_10">#REF!</definedName>
    <definedName name="SG_04_11" localSheetId="3">#REF!</definedName>
    <definedName name="SG_04_11" localSheetId="1">#REF!</definedName>
    <definedName name="SG_04_11">#REF!</definedName>
    <definedName name="SG_04_12" localSheetId="3">#REF!</definedName>
    <definedName name="SG_04_12" localSheetId="1">#REF!</definedName>
    <definedName name="SG_04_12">#REF!</definedName>
    <definedName name="SG_04_13" localSheetId="3">#REF!</definedName>
    <definedName name="SG_04_13" localSheetId="1">#REF!</definedName>
    <definedName name="SG_04_13">#REF!</definedName>
    <definedName name="SG_04_14" localSheetId="3">#REF!</definedName>
    <definedName name="SG_04_14" localSheetId="1">#REF!</definedName>
    <definedName name="SG_04_14">#REF!</definedName>
    <definedName name="SG_04_15" localSheetId="3">#REF!</definedName>
    <definedName name="SG_04_15" localSheetId="1">#REF!</definedName>
    <definedName name="SG_04_15">#REF!</definedName>
    <definedName name="SG_05_01" localSheetId="3">#REF!</definedName>
    <definedName name="SG_05_01" localSheetId="1">#REF!</definedName>
    <definedName name="SG_05_01">#REF!</definedName>
    <definedName name="SG_05_02" localSheetId="3">#REF!</definedName>
    <definedName name="SG_05_02" localSheetId="1">#REF!</definedName>
    <definedName name="SG_05_02">#REF!</definedName>
    <definedName name="SG_05_03" localSheetId="3">#REF!</definedName>
    <definedName name="SG_05_03" localSheetId="1">#REF!</definedName>
    <definedName name="SG_05_03">#REF!</definedName>
    <definedName name="SG_05_04" localSheetId="3">#REF!</definedName>
    <definedName name="SG_05_04" localSheetId="1">#REF!</definedName>
    <definedName name="SG_05_04">#REF!</definedName>
    <definedName name="SG_05_05" localSheetId="3">#REF!</definedName>
    <definedName name="SG_05_05" localSheetId="1">#REF!</definedName>
    <definedName name="SG_05_05">#REF!</definedName>
    <definedName name="SG_05_06" localSheetId="3">#REF!</definedName>
    <definedName name="SG_05_06" localSheetId="1">#REF!</definedName>
    <definedName name="SG_05_06">#REF!</definedName>
    <definedName name="SG_05_07" localSheetId="3">#REF!</definedName>
    <definedName name="SG_05_07" localSheetId="1">#REF!</definedName>
    <definedName name="SG_05_07">#REF!</definedName>
    <definedName name="SG_05_08" localSheetId="3">#REF!</definedName>
    <definedName name="SG_05_08" localSheetId="1">#REF!</definedName>
    <definedName name="SG_05_08">#REF!</definedName>
    <definedName name="SG_05_09" localSheetId="3">#REF!</definedName>
    <definedName name="SG_05_09" localSheetId="1">#REF!</definedName>
    <definedName name="SG_05_09">#REF!</definedName>
    <definedName name="SG_05_10" localSheetId="3">#REF!</definedName>
    <definedName name="SG_05_10" localSheetId="1">#REF!</definedName>
    <definedName name="SG_05_10">#REF!</definedName>
    <definedName name="SG_05_11" localSheetId="3">#REF!</definedName>
    <definedName name="SG_05_11" localSheetId="1">#REF!</definedName>
    <definedName name="SG_05_11">#REF!</definedName>
    <definedName name="SG_05_12" localSheetId="3">#REF!</definedName>
    <definedName name="SG_05_12" localSheetId="1">#REF!</definedName>
    <definedName name="SG_05_12">#REF!</definedName>
    <definedName name="SG_05_13" localSheetId="3">#REF!</definedName>
    <definedName name="SG_05_13" localSheetId="1">#REF!</definedName>
    <definedName name="SG_05_13">#REF!</definedName>
    <definedName name="SG_05_14" localSheetId="3">#REF!</definedName>
    <definedName name="SG_05_14" localSheetId="1">#REF!</definedName>
    <definedName name="SG_05_14">#REF!</definedName>
    <definedName name="SG_05_15" localSheetId="3">#REF!</definedName>
    <definedName name="SG_05_15" localSheetId="1">#REF!</definedName>
    <definedName name="SG_05_15">#REF!</definedName>
    <definedName name="SG_06_01" localSheetId="3">#REF!</definedName>
    <definedName name="SG_06_01" localSheetId="1">#REF!</definedName>
    <definedName name="SG_06_01">#REF!</definedName>
    <definedName name="SG_06_02" localSheetId="3">#REF!</definedName>
    <definedName name="SG_06_02" localSheetId="1">#REF!</definedName>
    <definedName name="SG_06_02">#REF!</definedName>
    <definedName name="SG_06_03" localSheetId="3">#REF!</definedName>
    <definedName name="SG_06_03" localSheetId="1">#REF!</definedName>
    <definedName name="SG_06_03">#REF!</definedName>
    <definedName name="SG_06_04" localSheetId="3">#REF!</definedName>
    <definedName name="SG_06_04" localSheetId="1">#REF!</definedName>
    <definedName name="SG_06_04">#REF!</definedName>
    <definedName name="SG_06_05" localSheetId="3">#REF!</definedName>
    <definedName name="SG_06_05" localSheetId="1">#REF!</definedName>
    <definedName name="SG_06_05">#REF!</definedName>
    <definedName name="SG_06_06" localSheetId="3">#REF!</definedName>
    <definedName name="SG_06_06" localSheetId="1">#REF!</definedName>
    <definedName name="SG_06_06">#REF!</definedName>
    <definedName name="SG_06_07" localSheetId="3">#REF!</definedName>
    <definedName name="SG_06_07" localSheetId="1">#REF!</definedName>
    <definedName name="SG_06_07">#REF!</definedName>
    <definedName name="SG_06_08" localSheetId="3">#REF!</definedName>
    <definedName name="SG_06_08" localSheetId="1">#REF!</definedName>
    <definedName name="SG_06_08">#REF!</definedName>
    <definedName name="SG_06_09" localSheetId="3">#REF!</definedName>
    <definedName name="SG_06_09" localSheetId="1">#REF!</definedName>
    <definedName name="SG_06_09">#REF!</definedName>
    <definedName name="SG_06_10" localSheetId="3">#REF!</definedName>
    <definedName name="SG_06_10" localSheetId="1">#REF!</definedName>
    <definedName name="SG_06_10">#REF!</definedName>
    <definedName name="SG_06_11" localSheetId="3">#REF!</definedName>
    <definedName name="SG_06_11" localSheetId="1">#REF!</definedName>
    <definedName name="SG_06_11">#REF!</definedName>
    <definedName name="SG_06_12" localSheetId="3">#REF!</definedName>
    <definedName name="SG_06_12" localSheetId="1">#REF!</definedName>
    <definedName name="SG_06_12">#REF!</definedName>
    <definedName name="SG_06_13" localSheetId="3">#REF!</definedName>
    <definedName name="SG_06_13" localSheetId="1">#REF!</definedName>
    <definedName name="SG_06_13">#REF!</definedName>
    <definedName name="SG_06_14" localSheetId="3">#REF!</definedName>
    <definedName name="SG_06_14" localSheetId="1">#REF!</definedName>
    <definedName name="SG_06_14">#REF!</definedName>
    <definedName name="SG_06_15" localSheetId="3">#REF!</definedName>
    <definedName name="SG_06_15" localSheetId="1">#REF!</definedName>
    <definedName name="SG_06_15">#REF!</definedName>
    <definedName name="SG_07_01" localSheetId="3">#REF!</definedName>
    <definedName name="SG_07_01" localSheetId="1">#REF!</definedName>
    <definedName name="SG_07_01">#REF!</definedName>
    <definedName name="SG_07_02" localSheetId="3">#REF!</definedName>
    <definedName name="SG_07_02" localSheetId="1">#REF!</definedName>
    <definedName name="SG_07_02">#REF!</definedName>
    <definedName name="SG_07_03" localSheetId="3">#REF!</definedName>
    <definedName name="SG_07_03" localSheetId="1">#REF!</definedName>
    <definedName name="SG_07_03">#REF!</definedName>
    <definedName name="SG_07_04" localSheetId="3">#REF!</definedName>
    <definedName name="SG_07_04" localSheetId="1">#REF!</definedName>
    <definedName name="SG_07_04">#REF!</definedName>
    <definedName name="SG_07_05" localSheetId="3">#REF!</definedName>
    <definedName name="SG_07_05" localSheetId="1">#REF!</definedName>
    <definedName name="SG_07_05">#REF!</definedName>
    <definedName name="SG_07_06" localSheetId="3">#REF!</definedName>
    <definedName name="SG_07_06" localSheetId="1">#REF!</definedName>
    <definedName name="SG_07_06">#REF!</definedName>
    <definedName name="SG_07_07" localSheetId="3">#REF!</definedName>
    <definedName name="SG_07_07" localSheetId="1">#REF!</definedName>
    <definedName name="SG_07_07">#REF!</definedName>
    <definedName name="SG_07_08" localSheetId="3">#REF!</definedName>
    <definedName name="SG_07_08" localSheetId="1">#REF!</definedName>
    <definedName name="SG_07_08">#REF!</definedName>
    <definedName name="SG_07_09" localSheetId="3">#REF!</definedName>
    <definedName name="SG_07_09" localSheetId="1">#REF!</definedName>
    <definedName name="SG_07_09">#REF!</definedName>
    <definedName name="SG_07_10" localSheetId="3">#REF!</definedName>
    <definedName name="SG_07_10" localSheetId="1">#REF!</definedName>
    <definedName name="SG_07_10">#REF!</definedName>
    <definedName name="SG_07_11" localSheetId="3">#REF!</definedName>
    <definedName name="SG_07_11" localSheetId="1">#REF!</definedName>
    <definedName name="SG_07_11">#REF!</definedName>
    <definedName name="SG_07_12" localSheetId="3">#REF!</definedName>
    <definedName name="SG_07_12" localSheetId="1">#REF!</definedName>
    <definedName name="SG_07_12">#REF!</definedName>
    <definedName name="SG_07_13" localSheetId="3">#REF!</definedName>
    <definedName name="SG_07_13" localSheetId="1">#REF!</definedName>
    <definedName name="SG_07_13">#REF!</definedName>
    <definedName name="SG_07_14" localSheetId="3">#REF!</definedName>
    <definedName name="SG_07_14" localSheetId="1">#REF!</definedName>
    <definedName name="SG_07_14">#REF!</definedName>
    <definedName name="SG_07_15" localSheetId="3">#REF!</definedName>
    <definedName name="SG_07_15" localSheetId="1">#REF!</definedName>
    <definedName name="SG_07_15">#REF!</definedName>
    <definedName name="SG_08_01" localSheetId="3">#REF!</definedName>
    <definedName name="SG_08_01" localSheetId="1">#REF!</definedName>
    <definedName name="SG_08_01">#REF!</definedName>
    <definedName name="SG_08_02" localSheetId="3">#REF!</definedName>
    <definedName name="SG_08_02" localSheetId="1">#REF!</definedName>
    <definedName name="SG_08_02">#REF!</definedName>
    <definedName name="SG_08_03" localSheetId="3">#REF!</definedName>
    <definedName name="SG_08_03" localSheetId="1">#REF!</definedName>
    <definedName name="SG_08_03">#REF!</definedName>
    <definedName name="SG_08_04" localSheetId="3">#REF!</definedName>
    <definedName name="SG_08_04" localSheetId="1">#REF!</definedName>
    <definedName name="SG_08_04">#REF!</definedName>
    <definedName name="SG_08_05" localSheetId="3">#REF!</definedName>
    <definedName name="SG_08_05" localSheetId="1">#REF!</definedName>
    <definedName name="SG_08_05">#REF!</definedName>
    <definedName name="SG_08_06" localSheetId="3">#REF!</definedName>
    <definedName name="SG_08_06" localSheetId="1">#REF!</definedName>
    <definedName name="SG_08_06">#REF!</definedName>
    <definedName name="SG_08_07" localSheetId="3">#REF!</definedName>
    <definedName name="SG_08_07" localSheetId="1">#REF!</definedName>
    <definedName name="SG_08_07">#REF!</definedName>
    <definedName name="SG_08_08" localSheetId="3">#REF!</definedName>
    <definedName name="SG_08_08" localSheetId="1">#REF!</definedName>
    <definedName name="SG_08_08">#REF!</definedName>
    <definedName name="SG_08_09" localSheetId="3">#REF!</definedName>
    <definedName name="SG_08_09" localSheetId="1">#REF!</definedName>
    <definedName name="SG_08_09">#REF!</definedName>
    <definedName name="SG_08_10" localSheetId="3">#REF!</definedName>
    <definedName name="SG_08_10" localSheetId="1">#REF!</definedName>
    <definedName name="SG_08_10">#REF!</definedName>
    <definedName name="SG_08_11" localSheetId="3">#REF!</definedName>
    <definedName name="SG_08_11" localSheetId="1">#REF!</definedName>
    <definedName name="SG_08_11">#REF!</definedName>
    <definedName name="SG_08_12" localSheetId="3">#REF!</definedName>
    <definedName name="SG_08_12" localSheetId="1">#REF!</definedName>
    <definedName name="SG_08_12">#REF!</definedName>
    <definedName name="SG_08_13" localSheetId="3">#REF!</definedName>
    <definedName name="SG_08_13" localSheetId="1">#REF!</definedName>
    <definedName name="SG_08_13">#REF!</definedName>
    <definedName name="SG_08_14" localSheetId="3">#REF!</definedName>
    <definedName name="SG_08_14" localSheetId="1">#REF!</definedName>
    <definedName name="SG_08_14">#REF!</definedName>
    <definedName name="SG_08_15" localSheetId="3">#REF!</definedName>
    <definedName name="SG_08_15" localSheetId="1">#REF!</definedName>
    <definedName name="SG_08_15">#REF!</definedName>
    <definedName name="SG_09_01" localSheetId="3">#REF!</definedName>
    <definedName name="SG_09_01" localSheetId="1">#REF!</definedName>
    <definedName name="SG_09_01">#REF!</definedName>
    <definedName name="SG_09_02" localSheetId="3">#REF!</definedName>
    <definedName name="SG_09_02" localSheetId="1">#REF!</definedName>
    <definedName name="SG_09_02">#REF!</definedName>
    <definedName name="SG_09_03" localSheetId="3">#REF!</definedName>
    <definedName name="SG_09_03" localSheetId="1">#REF!</definedName>
    <definedName name="SG_09_03">#REF!</definedName>
    <definedName name="SG_09_04" localSheetId="3">#REF!</definedName>
    <definedName name="SG_09_04" localSheetId="1">#REF!</definedName>
    <definedName name="SG_09_04">#REF!</definedName>
    <definedName name="SG_09_05" localSheetId="3">#REF!</definedName>
    <definedName name="SG_09_05" localSheetId="1">#REF!</definedName>
    <definedName name="SG_09_05">#REF!</definedName>
    <definedName name="SG_09_06" localSheetId="3">#REF!</definedName>
    <definedName name="SG_09_06" localSheetId="1">#REF!</definedName>
    <definedName name="SG_09_06">#REF!</definedName>
    <definedName name="SG_09_07" localSheetId="3">#REF!</definedName>
    <definedName name="SG_09_07" localSheetId="1">#REF!</definedName>
    <definedName name="SG_09_07">#REF!</definedName>
    <definedName name="SG_09_08" localSheetId="3">#REF!</definedName>
    <definedName name="SG_09_08" localSheetId="1">#REF!</definedName>
    <definedName name="SG_09_08">#REF!</definedName>
    <definedName name="SG_09_09" localSheetId="3">#REF!</definedName>
    <definedName name="SG_09_09" localSheetId="1">#REF!</definedName>
    <definedName name="SG_09_09">#REF!</definedName>
    <definedName name="SG_09_10" localSheetId="3">#REF!</definedName>
    <definedName name="SG_09_10" localSheetId="1">#REF!</definedName>
    <definedName name="SG_09_10">#REF!</definedName>
    <definedName name="SG_09_11" localSheetId="3">#REF!</definedName>
    <definedName name="SG_09_11" localSheetId="1">#REF!</definedName>
    <definedName name="SG_09_11">#REF!</definedName>
    <definedName name="SG_09_12" localSheetId="3">#REF!</definedName>
    <definedName name="SG_09_12" localSheetId="1">#REF!</definedName>
    <definedName name="SG_09_12">#REF!</definedName>
    <definedName name="SG_09_13" localSheetId="3">#REF!</definedName>
    <definedName name="SG_09_13" localSheetId="1">#REF!</definedName>
    <definedName name="SG_09_13">#REF!</definedName>
    <definedName name="SG_09_14" localSheetId="3">#REF!</definedName>
    <definedName name="SG_09_14" localSheetId="1">#REF!</definedName>
    <definedName name="SG_09_14">#REF!</definedName>
    <definedName name="SG_09_15" localSheetId="3">#REF!</definedName>
    <definedName name="SG_09_15" localSheetId="1">#REF!</definedName>
    <definedName name="SG_09_15">#REF!</definedName>
    <definedName name="SG_10_01" localSheetId="3">#REF!</definedName>
    <definedName name="SG_10_01" localSheetId="1">#REF!</definedName>
    <definedName name="SG_10_01">#REF!</definedName>
    <definedName name="SG_10_02" localSheetId="3">#REF!</definedName>
    <definedName name="SG_10_02" localSheetId="1">#REF!</definedName>
    <definedName name="SG_10_02">#REF!</definedName>
    <definedName name="SG_10_03" localSheetId="3">#REF!</definedName>
    <definedName name="SG_10_03" localSheetId="1">#REF!</definedName>
    <definedName name="SG_10_03">#REF!</definedName>
    <definedName name="SG_10_04" localSheetId="3">#REF!</definedName>
    <definedName name="SG_10_04" localSheetId="1">#REF!</definedName>
    <definedName name="SG_10_04">#REF!</definedName>
    <definedName name="SG_10_05" localSheetId="3">#REF!</definedName>
    <definedName name="SG_10_05" localSheetId="1">#REF!</definedName>
    <definedName name="SG_10_05">#REF!</definedName>
    <definedName name="SG_10_06" localSheetId="3">#REF!</definedName>
    <definedName name="SG_10_06" localSheetId="1">#REF!</definedName>
    <definedName name="SG_10_06">#REF!</definedName>
    <definedName name="SG_10_07" localSheetId="3">#REF!</definedName>
    <definedName name="SG_10_07" localSheetId="1">#REF!</definedName>
    <definedName name="SG_10_07">#REF!</definedName>
    <definedName name="SG_10_08" localSheetId="3">#REF!</definedName>
    <definedName name="SG_10_08" localSheetId="1">#REF!</definedName>
    <definedName name="SG_10_08">#REF!</definedName>
    <definedName name="SG_10_09" localSheetId="3">#REF!</definedName>
    <definedName name="SG_10_09" localSheetId="1">#REF!</definedName>
    <definedName name="SG_10_09">#REF!</definedName>
    <definedName name="SG_10_10" localSheetId="3">#REF!</definedName>
    <definedName name="SG_10_10" localSheetId="1">#REF!</definedName>
    <definedName name="SG_10_10">#REF!</definedName>
    <definedName name="SG_10_11" localSheetId="3">#REF!</definedName>
    <definedName name="SG_10_11" localSheetId="1">#REF!</definedName>
    <definedName name="SG_10_11">#REF!</definedName>
    <definedName name="SG_10_12" localSheetId="3">#REF!</definedName>
    <definedName name="SG_10_12" localSheetId="1">#REF!</definedName>
    <definedName name="SG_10_12">#REF!</definedName>
    <definedName name="SG_10_13" localSheetId="3">#REF!</definedName>
    <definedName name="SG_10_13" localSheetId="1">#REF!</definedName>
    <definedName name="SG_10_13">#REF!</definedName>
    <definedName name="SG_10_14" localSheetId="3">#REF!</definedName>
    <definedName name="SG_10_14" localSheetId="1">#REF!</definedName>
    <definedName name="SG_10_14">#REF!</definedName>
    <definedName name="SG_10_15" localSheetId="3">#REF!</definedName>
    <definedName name="SG_10_15" localSheetId="1">#REF!</definedName>
    <definedName name="SG_10_15">#REF!</definedName>
    <definedName name="SG_11_01" localSheetId="3">#REF!</definedName>
    <definedName name="SG_11_01" localSheetId="1">#REF!</definedName>
    <definedName name="SG_11_01">#REF!</definedName>
    <definedName name="SG_11_02" localSheetId="3">#REF!</definedName>
    <definedName name="SG_11_02" localSheetId="1">#REF!</definedName>
    <definedName name="SG_11_02">#REF!</definedName>
    <definedName name="SG_11_03" localSheetId="3">#REF!</definedName>
    <definedName name="SG_11_03" localSheetId="1">#REF!</definedName>
    <definedName name="SG_11_03">#REF!</definedName>
    <definedName name="SG_11_04" localSheetId="3">#REF!</definedName>
    <definedName name="SG_11_04" localSheetId="1">#REF!</definedName>
    <definedName name="SG_11_04">#REF!</definedName>
    <definedName name="SG_11_05" localSheetId="3">#REF!</definedName>
    <definedName name="SG_11_05" localSheetId="1">#REF!</definedName>
    <definedName name="SG_11_05">#REF!</definedName>
    <definedName name="SG_11_06" localSheetId="3">#REF!</definedName>
    <definedName name="SG_11_06" localSheetId="1">#REF!</definedName>
    <definedName name="SG_11_06">#REF!</definedName>
    <definedName name="SG_11_07" localSheetId="3">#REF!</definedName>
    <definedName name="SG_11_07" localSheetId="1">#REF!</definedName>
    <definedName name="SG_11_07">#REF!</definedName>
    <definedName name="SG_11_08" localSheetId="3">#REF!</definedName>
    <definedName name="SG_11_08" localSheetId="1">#REF!</definedName>
    <definedName name="SG_11_08">#REF!</definedName>
    <definedName name="SG_11_09" localSheetId="3">#REF!</definedName>
    <definedName name="SG_11_09" localSheetId="1">#REF!</definedName>
    <definedName name="SG_11_09">#REF!</definedName>
    <definedName name="SG_11_10" localSheetId="3">#REF!</definedName>
    <definedName name="SG_11_10" localSheetId="1">#REF!</definedName>
    <definedName name="SG_11_10">#REF!</definedName>
    <definedName name="SG_11_11" localSheetId="3">#REF!</definedName>
    <definedName name="SG_11_11" localSheetId="1">#REF!</definedName>
    <definedName name="SG_11_11">#REF!</definedName>
    <definedName name="SG_11_12" localSheetId="3">#REF!</definedName>
    <definedName name="SG_11_12" localSheetId="1">#REF!</definedName>
    <definedName name="SG_11_12">#REF!</definedName>
    <definedName name="SG_11_13" localSheetId="3">#REF!</definedName>
    <definedName name="SG_11_13" localSheetId="1">#REF!</definedName>
    <definedName name="SG_11_13">#REF!</definedName>
    <definedName name="SG_11_14" localSheetId="3">#REF!</definedName>
    <definedName name="SG_11_14" localSheetId="1">#REF!</definedName>
    <definedName name="SG_11_14">#REF!</definedName>
    <definedName name="SG_11_15" localSheetId="3">#REF!</definedName>
    <definedName name="SG_11_15" localSheetId="1">#REF!</definedName>
    <definedName name="SG_11_15">#REF!</definedName>
    <definedName name="SG_12_01" localSheetId="3">#REF!</definedName>
    <definedName name="SG_12_01" localSheetId="1">#REF!</definedName>
    <definedName name="SG_12_01">#REF!</definedName>
    <definedName name="SG_12_02" localSheetId="3">#REF!</definedName>
    <definedName name="SG_12_02" localSheetId="1">#REF!</definedName>
    <definedName name="SG_12_02">#REF!</definedName>
    <definedName name="SG_12_03" localSheetId="3">#REF!</definedName>
    <definedName name="SG_12_03" localSheetId="1">#REF!</definedName>
    <definedName name="SG_12_03">#REF!</definedName>
    <definedName name="SG_12_04" localSheetId="3">#REF!</definedName>
    <definedName name="SG_12_04" localSheetId="1">#REF!</definedName>
    <definedName name="SG_12_04">#REF!</definedName>
    <definedName name="SG_12_05" localSheetId="3">#REF!</definedName>
    <definedName name="SG_12_05" localSheetId="1">#REF!</definedName>
    <definedName name="SG_12_05">#REF!</definedName>
    <definedName name="SG_12_06" localSheetId="3">#REF!</definedName>
    <definedName name="SG_12_06" localSheetId="1">#REF!</definedName>
    <definedName name="SG_12_06">#REF!</definedName>
    <definedName name="SG_12_07" localSheetId="3">#REF!</definedName>
    <definedName name="SG_12_07" localSheetId="1">#REF!</definedName>
    <definedName name="SG_12_07">#REF!</definedName>
    <definedName name="SG_12_08" localSheetId="3">#REF!</definedName>
    <definedName name="SG_12_08" localSheetId="1">#REF!</definedName>
    <definedName name="SG_12_08">#REF!</definedName>
    <definedName name="SG_12_09" localSheetId="3">#REF!</definedName>
    <definedName name="SG_12_09" localSheetId="1">#REF!</definedName>
    <definedName name="SG_12_09">#REF!</definedName>
    <definedName name="SG_12_10" localSheetId="3">#REF!</definedName>
    <definedName name="SG_12_10" localSheetId="1">#REF!</definedName>
    <definedName name="SG_12_10">#REF!</definedName>
    <definedName name="SG_12_11" localSheetId="3">#REF!</definedName>
    <definedName name="SG_12_11" localSheetId="1">#REF!</definedName>
    <definedName name="SG_12_11">#REF!</definedName>
    <definedName name="SG_12_12" localSheetId="3">#REF!</definedName>
    <definedName name="SG_12_12" localSheetId="1">#REF!</definedName>
    <definedName name="SG_12_12">#REF!</definedName>
    <definedName name="SG_12_13" localSheetId="3">#REF!</definedName>
    <definedName name="SG_12_13" localSheetId="1">#REF!</definedName>
    <definedName name="SG_12_13">#REF!</definedName>
    <definedName name="SG_12_14" localSheetId="3">#REF!</definedName>
    <definedName name="SG_12_14" localSheetId="1">#REF!</definedName>
    <definedName name="SG_12_14">#REF!</definedName>
    <definedName name="SG_12_15" localSheetId="3">#REF!</definedName>
    <definedName name="SG_12_15" localSheetId="1">#REF!</definedName>
    <definedName name="SG_12_15">#REF!</definedName>
    <definedName name="SG_12_16" localSheetId="3">#REF!</definedName>
    <definedName name="SG_12_16" localSheetId="1">#REF!</definedName>
    <definedName name="SG_12_16">#REF!</definedName>
    <definedName name="SG_12_17" localSheetId="3">#REF!</definedName>
    <definedName name="SG_12_17" localSheetId="1">#REF!</definedName>
    <definedName name="SG_12_17">#REF!</definedName>
    <definedName name="SG_12_18" localSheetId="3">#REF!</definedName>
    <definedName name="SG_12_18" localSheetId="1">#REF!</definedName>
    <definedName name="SG_12_18">#REF!</definedName>
    <definedName name="SG_12_19" localSheetId="3">#REF!</definedName>
    <definedName name="SG_12_19" localSheetId="1">#REF!</definedName>
    <definedName name="SG_12_19">#REF!</definedName>
    <definedName name="SG_12_20" localSheetId="3">#REF!</definedName>
    <definedName name="SG_12_20" localSheetId="1">#REF!</definedName>
    <definedName name="SG_12_20">#REF!</definedName>
    <definedName name="SG_12_21" localSheetId="3">#REF!</definedName>
    <definedName name="SG_12_21" localSheetId="1">#REF!</definedName>
    <definedName name="SG_12_21">#REF!</definedName>
    <definedName name="SG_12_22" localSheetId="3">#REF!</definedName>
    <definedName name="SG_12_22" localSheetId="1">#REF!</definedName>
    <definedName name="SG_12_22">#REF!</definedName>
    <definedName name="SG_12_23" localSheetId="3">#REF!</definedName>
    <definedName name="SG_12_23" localSheetId="1">#REF!</definedName>
    <definedName name="SG_12_23">#REF!</definedName>
    <definedName name="SG_12_24" localSheetId="3">#REF!</definedName>
    <definedName name="SG_12_24" localSheetId="1">#REF!</definedName>
    <definedName name="SG_12_24">#REF!</definedName>
    <definedName name="SG_12_25" localSheetId="3">#REF!</definedName>
    <definedName name="SG_12_25" localSheetId="1">#REF!</definedName>
    <definedName name="SG_12_25">#REF!</definedName>
    <definedName name="SG_13_01" localSheetId="3">#REF!</definedName>
    <definedName name="SG_13_01" localSheetId="1">#REF!</definedName>
    <definedName name="SG_13_01">#REF!</definedName>
    <definedName name="SG_13_02" localSheetId="3">#REF!</definedName>
    <definedName name="SG_13_02" localSheetId="1">#REF!</definedName>
    <definedName name="SG_13_02">#REF!</definedName>
    <definedName name="SG_13_03" localSheetId="3">#REF!</definedName>
    <definedName name="SG_13_03" localSheetId="1">#REF!</definedName>
    <definedName name="SG_13_03">#REF!</definedName>
    <definedName name="SG_13_04" localSheetId="3">#REF!</definedName>
    <definedName name="SG_13_04" localSheetId="1">#REF!</definedName>
    <definedName name="SG_13_04">#REF!</definedName>
    <definedName name="SG_13_05" localSheetId="3">#REF!</definedName>
    <definedName name="SG_13_05" localSheetId="1">#REF!</definedName>
    <definedName name="SG_13_05">#REF!</definedName>
    <definedName name="SG_13_06" localSheetId="3">#REF!</definedName>
    <definedName name="SG_13_06" localSheetId="1">#REF!</definedName>
    <definedName name="SG_13_06">#REF!</definedName>
    <definedName name="SG_13_07" localSheetId="3">#REF!</definedName>
    <definedName name="SG_13_07" localSheetId="1">#REF!</definedName>
    <definedName name="SG_13_07">#REF!</definedName>
    <definedName name="SG_13_08" localSheetId="3">#REF!</definedName>
    <definedName name="SG_13_08" localSheetId="1">#REF!</definedName>
    <definedName name="SG_13_08">#REF!</definedName>
    <definedName name="SG_13_09" localSheetId="3">#REF!</definedName>
    <definedName name="SG_13_09" localSheetId="1">#REF!</definedName>
    <definedName name="SG_13_09">#REF!</definedName>
    <definedName name="SG_13_10" localSheetId="3">#REF!</definedName>
    <definedName name="SG_13_10" localSheetId="1">#REF!</definedName>
    <definedName name="SG_13_10">#REF!</definedName>
    <definedName name="SG_13_11" localSheetId="3">#REF!</definedName>
    <definedName name="SG_13_11" localSheetId="1">#REF!</definedName>
    <definedName name="SG_13_11">#REF!</definedName>
    <definedName name="SG_13_12" localSheetId="3">#REF!</definedName>
    <definedName name="SG_13_12" localSheetId="1">#REF!</definedName>
    <definedName name="SG_13_12">#REF!</definedName>
    <definedName name="SG_13_13" localSheetId="3">#REF!</definedName>
    <definedName name="SG_13_13" localSheetId="1">#REF!</definedName>
    <definedName name="SG_13_13">#REF!</definedName>
    <definedName name="SG_13_14" localSheetId="3">#REF!</definedName>
    <definedName name="SG_13_14" localSheetId="1">#REF!</definedName>
    <definedName name="SG_13_14">#REF!</definedName>
    <definedName name="SG_13_15" localSheetId="3">#REF!</definedName>
    <definedName name="SG_13_15" localSheetId="1">#REF!</definedName>
    <definedName name="SG_13_15">#REF!</definedName>
    <definedName name="SG_13_16" localSheetId="3">#REF!</definedName>
    <definedName name="SG_13_16" localSheetId="1">#REF!</definedName>
    <definedName name="SG_13_16">#REF!</definedName>
    <definedName name="SG_13_17" localSheetId="3">#REF!</definedName>
    <definedName name="SG_13_17" localSheetId="1">#REF!</definedName>
    <definedName name="SG_13_17">#REF!</definedName>
    <definedName name="SG_13_18" localSheetId="3">#REF!</definedName>
    <definedName name="SG_13_18" localSheetId="1">#REF!</definedName>
    <definedName name="SG_13_18">#REF!</definedName>
    <definedName name="SG_13_19" localSheetId="3">#REF!</definedName>
    <definedName name="SG_13_19" localSheetId="1">#REF!</definedName>
    <definedName name="SG_13_19">#REF!</definedName>
    <definedName name="SG_13_20" localSheetId="3">#REF!</definedName>
    <definedName name="SG_13_20" localSheetId="1">#REF!</definedName>
    <definedName name="SG_13_20">#REF!</definedName>
    <definedName name="SG_13_21" localSheetId="3">#REF!</definedName>
    <definedName name="SG_13_21" localSheetId="1">#REF!</definedName>
    <definedName name="SG_13_21">#REF!</definedName>
    <definedName name="SG_13_22" localSheetId="3">#REF!</definedName>
    <definedName name="SG_13_22" localSheetId="1">#REF!</definedName>
    <definedName name="SG_13_22">#REF!</definedName>
    <definedName name="SG_13_23" localSheetId="3">#REF!</definedName>
    <definedName name="SG_13_23" localSheetId="1">#REF!</definedName>
    <definedName name="SG_13_23">#REF!</definedName>
    <definedName name="SG_13_24" localSheetId="3">#REF!</definedName>
    <definedName name="SG_13_24" localSheetId="1">#REF!</definedName>
    <definedName name="SG_13_24">#REF!</definedName>
    <definedName name="SG_13_25" localSheetId="3">#REF!</definedName>
    <definedName name="SG_13_25" localSheetId="1">#REF!</definedName>
    <definedName name="SG_13_25">#REF!</definedName>
    <definedName name="SG_14_01" localSheetId="3">#REF!</definedName>
    <definedName name="SG_14_01" localSheetId="1">#REF!</definedName>
    <definedName name="SG_14_01">#REF!</definedName>
    <definedName name="SG_14_02" localSheetId="3">#REF!</definedName>
    <definedName name="SG_14_02" localSheetId="1">#REF!</definedName>
    <definedName name="SG_14_02">#REF!</definedName>
    <definedName name="SG_14_03" localSheetId="3">#REF!</definedName>
    <definedName name="SG_14_03" localSheetId="1">#REF!</definedName>
    <definedName name="SG_14_03">#REF!</definedName>
    <definedName name="SG_14_04" localSheetId="3">#REF!</definedName>
    <definedName name="SG_14_04" localSheetId="1">#REF!</definedName>
    <definedName name="SG_14_04">#REF!</definedName>
    <definedName name="SG_14_05" localSheetId="3">#REF!</definedName>
    <definedName name="SG_14_05" localSheetId="1">#REF!</definedName>
    <definedName name="SG_14_05">#REF!</definedName>
    <definedName name="SG_14_06" localSheetId="3">#REF!</definedName>
    <definedName name="SG_14_06" localSheetId="1">#REF!</definedName>
    <definedName name="SG_14_06">#REF!</definedName>
    <definedName name="SG_14_07" localSheetId="3">#REF!</definedName>
    <definedName name="SG_14_07" localSheetId="1">#REF!</definedName>
    <definedName name="SG_14_07">#REF!</definedName>
    <definedName name="SG_14_08" localSheetId="3">#REF!</definedName>
    <definedName name="SG_14_08" localSheetId="1">#REF!</definedName>
    <definedName name="SG_14_08">#REF!</definedName>
    <definedName name="SG_14_09" localSheetId="3">#REF!</definedName>
    <definedName name="SG_14_09" localSheetId="1">#REF!</definedName>
    <definedName name="SG_14_09">#REF!</definedName>
    <definedName name="SG_14_10" localSheetId="3">#REF!</definedName>
    <definedName name="SG_14_10" localSheetId="1">#REF!</definedName>
    <definedName name="SG_14_10">#REF!</definedName>
    <definedName name="SG_14_11" localSheetId="3">#REF!</definedName>
    <definedName name="SG_14_11" localSheetId="1">#REF!</definedName>
    <definedName name="SG_14_11">#REF!</definedName>
    <definedName name="SG_14_12" localSheetId="3">#REF!</definedName>
    <definedName name="SG_14_12" localSheetId="1">#REF!</definedName>
    <definedName name="SG_14_12">#REF!</definedName>
    <definedName name="SG_14_13" localSheetId="3">#REF!</definedName>
    <definedName name="SG_14_13" localSheetId="1">#REF!</definedName>
    <definedName name="SG_14_13">#REF!</definedName>
    <definedName name="SG_14_14" localSheetId="3">#REF!</definedName>
    <definedName name="SG_14_14" localSheetId="1">#REF!</definedName>
    <definedName name="SG_14_14">#REF!</definedName>
    <definedName name="SG_14_15" localSheetId="3">#REF!</definedName>
    <definedName name="SG_14_15" localSheetId="1">#REF!</definedName>
    <definedName name="SG_14_15">#REF!</definedName>
    <definedName name="SG_14_16" localSheetId="3">#REF!</definedName>
    <definedName name="SG_14_16" localSheetId="1">#REF!</definedName>
    <definedName name="SG_14_16">#REF!</definedName>
    <definedName name="SG_14_17" localSheetId="3">#REF!</definedName>
    <definedName name="SG_14_17" localSheetId="1">#REF!</definedName>
    <definedName name="SG_14_17">#REF!</definedName>
    <definedName name="SG_14_18" localSheetId="3">#REF!</definedName>
    <definedName name="SG_14_18" localSheetId="1">#REF!</definedName>
    <definedName name="SG_14_18">#REF!</definedName>
    <definedName name="SG_14_19" localSheetId="3">#REF!</definedName>
    <definedName name="SG_14_19" localSheetId="1">#REF!</definedName>
    <definedName name="SG_14_19">#REF!</definedName>
    <definedName name="SG_14_20" localSheetId="3">#REF!</definedName>
    <definedName name="SG_14_20" localSheetId="1">#REF!</definedName>
    <definedName name="SG_14_20">#REF!</definedName>
    <definedName name="SG_14_21" localSheetId="3">#REF!</definedName>
    <definedName name="SG_14_21" localSheetId="1">#REF!</definedName>
    <definedName name="SG_14_21">#REF!</definedName>
    <definedName name="SG_14_22" localSheetId="3">#REF!</definedName>
    <definedName name="SG_14_22" localSheetId="1">#REF!</definedName>
    <definedName name="SG_14_22">#REF!</definedName>
    <definedName name="SG_14_23" localSheetId="3">#REF!</definedName>
    <definedName name="SG_14_23" localSheetId="1">#REF!</definedName>
    <definedName name="SG_14_23">#REF!</definedName>
    <definedName name="SG_14_24" localSheetId="3">#REF!</definedName>
    <definedName name="SG_14_24" localSheetId="1">#REF!</definedName>
    <definedName name="SG_14_24">#REF!</definedName>
    <definedName name="SG_14_25" localSheetId="3">#REF!</definedName>
    <definedName name="SG_14_25" localSheetId="1">#REF!</definedName>
    <definedName name="SG_14_25">#REF!</definedName>
    <definedName name="SG_15_01" localSheetId="3">#REF!</definedName>
    <definedName name="SG_15_01" localSheetId="1">#REF!</definedName>
    <definedName name="SG_15_01">#REF!</definedName>
    <definedName name="SG_15_02" localSheetId="3">#REF!</definedName>
    <definedName name="SG_15_02" localSheetId="1">#REF!</definedName>
    <definedName name="SG_15_02">#REF!</definedName>
    <definedName name="SG_15_03" localSheetId="3">#REF!</definedName>
    <definedName name="SG_15_03" localSheetId="1">#REF!</definedName>
    <definedName name="SG_15_03">#REF!</definedName>
    <definedName name="SG_15_04" localSheetId="3">#REF!</definedName>
    <definedName name="SG_15_04" localSheetId="1">#REF!</definedName>
    <definedName name="SG_15_04">#REF!</definedName>
    <definedName name="SG_15_05" localSheetId="3">#REF!</definedName>
    <definedName name="SG_15_05" localSheetId="1">#REF!</definedName>
    <definedName name="SG_15_05">#REF!</definedName>
    <definedName name="SG_15_06" localSheetId="3">#REF!</definedName>
    <definedName name="SG_15_06" localSheetId="1">#REF!</definedName>
    <definedName name="SG_15_06">#REF!</definedName>
    <definedName name="SG_15_07" localSheetId="3">#REF!</definedName>
    <definedName name="SG_15_07" localSheetId="1">#REF!</definedName>
    <definedName name="SG_15_07">#REF!</definedName>
    <definedName name="SG_15_08" localSheetId="3">#REF!</definedName>
    <definedName name="SG_15_08" localSheetId="1">#REF!</definedName>
    <definedName name="SG_15_08">#REF!</definedName>
    <definedName name="SG_15_09" localSheetId="3">#REF!</definedName>
    <definedName name="SG_15_09" localSheetId="1">#REF!</definedName>
    <definedName name="SG_15_09">#REF!</definedName>
    <definedName name="SG_15_10" localSheetId="3">#REF!</definedName>
    <definedName name="SG_15_10" localSheetId="1">#REF!</definedName>
    <definedName name="SG_15_10">#REF!</definedName>
    <definedName name="SG_15_11" localSheetId="3">#REF!</definedName>
    <definedName name="SG_15_11" localSheetId="1">#REF!</definedName>
    <definedName name="SG_15_11">#REF!</definedName>
    <definedName name="SG_15_12" localSheetId="3">#REF!</definedName>
    <definedName name="SG_15_12" localSheetId="1">#REF!</definedName>
    <definedName name="SG_15_12">#REF!</definedName>
    <definedName name="SG_15_13" localSheetId="3">#REF!</definedName>
    <definedName name="SG_15_13" localSheetId="1">#REF!</definedName>
    <definedName name="SG_15_13">#REF!</definedName>
    <definedName name="SG_15_14" localSheetId="3">#REF!</definedName>
    <definedName name="SG_15_14" localSheetId="1">#REF!</definedName>
    <definedName name="SG_15_14">#REF!</definedName>
    <definedName name="SG_15_15" localSheetId="3">#REF!</definedName>
    <definedName name="SG_15_15" localSheetId="1">#REF!</definedName>
    <definedName name="SG_15_15">#REF!</definedName>
    <definedName name="SG_15_16" localSheetId="3">#REF!</definedName>
    <definedName name="SG_15_16" localSheetId="1">#REF!</definedName>
    <definedName name="SG_15_16">#REF!</definedName>
    <definedName name="SG_15_17" localSheetId="3">#REF!</definedName>
    <definedName name="SG_15_17" localSheetId="1">#REF!</definedName>
    <definedName name="SG_15_17">#REF!</definedName>
    <definedName name="SG_15_18" localSheetId="3">#REF!</definedName>
    <definedName name="SG_15_18" localSheetId="1">#REF!</definedName>
    <definedName name="SG_15_18">#REF!</definedName>
    <definedName name="SG_15_19" localSheetId="3">#REF!</definedName>
    <definedName name="SG_15_19" localSheetId="1">#REF!</definedName>
    <definedName name="SG_15_19">#REF!</definedName>
    <definedName name="SG_15_20" localSheetId="3">#REF!</definedName>
    <definedName name="SG_15_20" localSheetId="1">#REF!</definedName>
    <definedName name="SG_15_20">#REF!</definedName>
    <definedName name="SG_15_21" localSheetId="3">#REF!</definedName>
    <definedName name="SG_15_21" localSheetId="1">#REF!</definedName>
    <definedName name="SG_15_21">#REF!</definedName>
    <definedName name="SG_15_22" localSheetId="3">#REF!</definedName>
    <definedName name="SG_15_22" localSheetId="1">#REF!</definedName>
    <definedName name="SG_15_22">#REF!</definedName>
    <definedName name="SG_15_23" localSheetId="3">#REF!</definedName>
    <definedName name="SG_15_23" localSheetId="1">#REF!</definedName>
    <definedName name="SG_15_23">#REF!</definedName>
    <definedName name="SG_15_24" localSheetId="3">#REF!</definedName>
    <definedName name="SG_15_24" localSheetId="1">#REF!</definedName>
    <definedName name="SG_15_24">#REF!</definedName>
    <definedName name="SG_15_25" localSheetId="3">#REF!</definedName>
    <definedName name="SG_15_25" localSheetId="1">#REF!</definedName>
    <definedName name="SG_15_25">#REF!</definedName>
    <definedName name="SG_16_01" localSheetId="3">#REF!</definedName>
    <definedName name="SG_16_01" localSheetId="1">#REF!</definedName>
    <definedName name="SG_16_01">#REF!</definedName>
    <definedName name="SG_16_02" localSheetId="3">#REF!</definedName>
    <definedName name="SG_16_02" localSheetId="1">#REF!</definedName>
    <definedName name="SG_16_02">#REF!</definedName>
    <definedName name="SG_16_03" localSheetId="3">#REF!</definedName>
    <definedName name="SG_16_03" localSheetId="1">#REF!</definedName>
    <definedName name="SG_16_03">#REF!</definedName>
    <definedName name="SG_16_04" localSheetId="3">#REF!</definedName>
    <definedName name="SG_16_04" localSheetId="1">#REF!</definedName>
    <definedName name="SG_16_04">#REF!</definedName>
    <definedName name="SG_16_05" localSheetId="3">#REF!</definedName>
    <definedName name="SG_16_05" localSheetId="1">#REF!</definedName>
    <definedName name="SG_16_05">#REF!</definedName>
    <definedName name="SG_16_06" localSheetId="3">#REF!</definedName>
    <definedName name="SG_16_06" localSheetId="1">#REF!</definedName>
    <definedName name="SG_16_06">#REF!</definedName>
    <definedName name="SG_16_07" localSheetId="3">#REF!</definedName>
    <definedName name="SG_16_07" localSheetId="1">#REF!</definedName>
    <definedName name="SG_16_07">#REF!</definedName>
    <definedName name="SG_16_08" localSheetId="3">#REF!</definedName>
    <definedName name="SG_16_08" localSheetId="1">#REF!</definedName>
    <definedName name="SG_16_08">#REF!</definedName>
    <definedName name="SG_16_09" localSheetId="3">#REF!</definedName>
    <definedName name="SG_16_09" localSheetId="1">#REF!</definedName>
    <definedName name="SG_16_09">#REF!</definedName>
    <definedName name="SG_16_10" localSheetId="3">#REF!</definedName>
    <definedName name="SG_16_10" localSheetId="1">#REF!</definedName>
    <definedName name="SG_16_10">#REF!</definedName>
    <definedName name="SG_16_11" localSheetId="3">#REF!</definedName>
    <definedName name="SG_16_11" localSheetId="1">#REF!</definedName>
    <definedName name="SG_16_11">#REF!</definedName>
    <definedName name="SG_16_12" localSheetId="3">#REF!</definedName>
    <definedName name="SG_16_12" localSheetId="1">#REF!</definedName>
    <definedName name="SG_16_12">#REF!</definedName>
    <definedName name="SG_16_13" localSheetId="3">#REF!</definedName>
    <definedName name="SG_16_13" localSheetId="1">#REF!</definedName>
    <definedName name="SG_16_13">#REF!</definedName>
    <definedName name="SG_16_14" localSheetId="3">#REF!</definedName>
    <definedName name="SG_16_14" localSheetId="1">#REF!</definedName>
    <definedName name="SG_16_14">#REF!</definedName>
    <definedName name="SG_16_15" localSheetId="3">#REF!</definedName>
    <definedName name="SG_16_15" localSheetId="1">#REF!</definedName>
    <definedName name="SG_16_15">#REF!</definedName>
    <definedName name="SG_16_16" localSheetId="3">#REF!</definedName>
    <definedName name="SG_16_16" localSheetId="1">#REF!</definedName>
    <definedName name="SG_16_16">#REF!</definedName>
    <definedName name="SG_16_17" localSheetId="3">#REF!</definedName>
    <definedName name="SG_16_17" localSheetId="1">#REF!</definedName>
    <definedName name="SG_16_17">#REF!</definedName>
    <definedName name="SG_16_18" localSheetId="3">#REF!</definedName>
    <definedName name="SG_16_18" localSheetId="1">#REF!</definedName>
    <definedName name="SG_16_18">#REF!</definedName>
    <definedName name="SG_16_19" localSheetId="3">#REF!</definedName>
    <definedName name="SG_16_19" localSheetId="1">#REF!</definedName>
    <definedName name="SG_16_19">#REF!</definedName>
    <definedName name="SG_16_20" localSheetId="3">#REF!</definedName>
    <definedName name="SG_16_20" localSheetId="1">#REF!</definedName>
    <definedName name="SG_16_20">#REF!</definedName>
    <definedName name="SG_16_21" localSheetId="3">#REF!</definedName>
    <definedName name="SG_16_21" localSheetId="1">#REF!</definedName>
    <definedName name="SG_16_21">#REF!</definedName>
    <definedName name="SG_16_22" localSheetId="3">#REF!</definedName>
    <definedName name="SG_16_22" localSheetId="1">#REF!</definedName>
    <definedName name="SG_16_22">#REF!</definedName>
    <definedName name="SG_16_23" localSheetId="3">#REF!</definedName>
    <definedName name="SG_16_23" localSheetId="1">#REF!</definedName>
    <definedName name="SG_16_23">#REF!</definedName>
    <definedName name="SG_16_24" localSheetId="3">#REF!</definedName>
    <definedName name="SG_16_24" localSheetId="1">#REF!</definedName>
    <definedName name="SG_16_24">#REF!</definedName>
    <definedName name="SG_16_25" localSheetId="3">#REF!</definedName>
    <definedName name="SG_16_25" localSheetId="1">#REF!</definedName>
    <definedName name="SG_16_25">#REF!</definedName>
    <definedName name="SG_17_01" localSheetId="3">#REF!</definedName>
    <definedName name="SG_17_01" localSheetId="1">#REF!</definedName>
    <definedName name="SG_17_01">#REF!</definedName>
    <definedName name="SG_17_02" localSheetId="3">#REF!</definedName>
    <definedName name="SG_17_02" localSheetId="1">#REF!</definedName>
    <definedName name="SG_17_02">#REF!</definedName>
    <definedName name="SG_17_03" localSheetId="3">#REF!</definedName>
    <definedName name="SG_17_03" localSheetId="1">#REF!</definedName>
    <definedName name="SG_17_03">#REF!</definedName>
    <definedName name="SG_17_04" localSheetId="3">#REF!</definedName>
    <definedName name="SG_17_04" localSheetId="1">#REF!</definedName>
    <definedName name="SG_17_04">#REF!</definedName>
    <definedName name="SG_17_05" localSheetId="3">#REF!</definedName>
    <definedName name="SG_17_05" localSheetId="1">#REF!</definedName>
    <definedName name="SG_17_05">#REF!</definedName>
    <definedName name="SG_17_06" localSheetId="3">#REF!</definedName>
    <definedName name="SG_17_06" localSheetId="1">#REF!</definedName>
    <definedName name="SG_17_06">#REF!</definedName>
    <definedName name="SG_17_07" localSheetId="3">#REF!</definedName>
    <definedName name="SG_17_07" localSheetId="1">#REF!</definedName>
    <definedName name="SG_17_07">#REF!</definedName>
    <definedName name="SG_17_08" localSheetId="3">#REF!</definedName>
    <definedName name="SG_17_08" localSheetId="1">#REF!</definedName>
    <definedName name="SG_17_08">#REF!</definedName>
    <definedName name="SG_17_09" localSheetId="3">#REF!</definedName>
    <definedName name="SG_17_09" localSheetId="1">#REF!</definedName>
    <definedName name="SG_17_09">#REF!</definedName>
    <definedName name="SG_17_10" localSheetId="3">#REF!</definedName>
    <definedName name="SG_17_10" localSheetId="1">#REF!</definedName>
    <definedName name="SG_17_10">#REF!</definedName>
    <definedName name="SG_17_11" localSheetId="3">#REF!</definedName>
    <definedName name="SG_17_11" localSheetId="1">#REF!</definedName>
    <definedName name="SG_17_11">#REF!</definedName>
    <definedName name="SG_17_12" localSheetId="3">#REF!</definedName>
    <definedName name="SG_17_12" localSheetId="1">#REF!</definedName>
    <definedName name="SG_17_12">#REF!</definedName>
    <definedName name="SG_17_13" localSheetId="3">#REF!</definedName>
    <definedName name="SG_17_13" localSheetId="1">#REF!</definedName>
    <definedName name="SG_17_13">#REF!</definedName>
    <definedName name="SG_17_14" localSheetId="3">#REF!</definedName>
    <definedName name="SG_17_14" localSheetId="1">#REF!</definedName>
    <definedName name="SG_17_14">#REF!</definedName>
    <definedName name="SG_17_15" localSheetId="3">#REF!</definedName>
    <definedName name="SG_17_15" localSheetId="1">#REF!</definedName>
    <definedName name="SG_17_15">#REF!</definedName>
    <definedName name="SG_17_16" localSheetId="3">#REF!</definedName>
    <definedName name="SG_17_16" localSheetId="1">#REF!</definedName>
    <definedName name="SG_17_16">#REF!</definedName>
    <definedName name="SG_17_17" localSheetId="3">#REF!</definedName>
    <definedName name="SG_17_17" localSheetId="1">#REF!</definedName>
    <definedName name="SG_17_17">#REF!</definedName>
    <definedName name="SG_17_18" localSheetId="3">#REF!</definedName>
    <definedName name="SG_17_18" localSheetId="1">#REF!</definedName>
    <definedName name="SG_17_18">#REF!</definedName>
    <definedName name="SG_17_19" localSheetId="3">#REF!</definedName>
    <definedName name="SG_17_19" localSheetId="1">#REF!</definedName>
    <definedName name="SG_17_19">#REF!</definedName>
    <definedName name="SG_17_20" localSheetId="3">#REF!</definedName>
    <definedName name="SG_17_20" localSheetId="1">#REF!</definedName>
    <definedName name="SG_17_20">#REF!</definedName>
    <definedName name="SG_17_21" localSheetId="3">#REF!</definedName>
    <definedName name="SG_17_21" localSheetId="1">#REF!</definedName>
    <definedName name="SG_17_21">#REF!</definedName>
    <definedName name="SG_17_22" localSheetId="3">#REF!</definedName>
    <definedName name="SG_17_22" localSheetId="1">#REF!</definedName>
    <definedName name="SG_17_22">#REF!</definedName>
    <definedName name="SG_17_23" localSheetId="3">#REF!</definedName>
    <definedName name="SG_17_23" localSheetId="1">#REF!</definedName>
    <definedName name="SG_17_23">#REF!</definedName>
    <definedName name="SG_17_24" localSheetId="3">#REF!</definedName>
    <definedName name="SG_17_24" localSheetId="1">#REF!</definedName>
    <definedName name="SG_17_24">#REF!</definedName>
    <definedName name="SG_17_25" localSheetId="3">#REF!</definedName>
    <definedName name="SG_17_25" localSheetId="1">#REF!</definedName>
    <definedName name="SG_17_25">#REF!</definedName>
    <definedName name="SG_18_01" localSheetId="3">#REF!</definedName>
    <definedName name="SG_18_01" localSheetId="1">#REF!</definedName>
    <definedName name="SG_18_01">#REF!</definedName>
    <definedName name="SG_18_02" localSheetId="3">#REF!</definedName>
    <definedName name="SG_18_02" localSheetId="1">#REF!</definedName>
    <definedName name="SG_18_02">#REF!</definedName>
    <definedName name="SG_18_03" localSheetId="3">#REF!</definedName>
    <definedName name="SG_18_03" localSheetId="1">#REF!</definedName>
    <definedName name="SG_18_03">#REF!</definedName>
    <definedName name="SG_18_04" localSheetId="3">#REF!</definedName>
    <definedName name="SG_18_04" localSheetId="1">#REF!</definedName>
    <definedName name="SG_18_04">#REF!</definedName>
    <definedName name="SG_18_05" localSheetId="3">#REF!</definedName>
    <definedName name="SG_18_05" localSheetId="1">#REF!</definedName>
    <definedName name="SG_18_05">#REF!</definedName>
    <definedName name="SG_18_06" localSheetId="3">#REF!</definedName>
    <definedName name="SG_18_06" localSheetId="1">#REF!</definedName>
    <definedName name="SG_18_06">#REF!</definedName>
    <definedName name="SG_18_07" localSheetId="3">#REF!</definedName>
    <definedName name="SG_18_07" localSheetId="1">#REF!</definedName>
    <definedName name="SG_18_07">#REF!</definedName>
    <definedName name="SG_18_08" localSheetId="3">#REF!</definedName>
    <definedName name="SG_18_08" localSheetId="1">#REF!</definedName>
    <definedName name="SG_18_08">#REF!</definedName>
    <definedName name="SG_18_09" localSheetId="3">#REF!</definedName>
    <definedName name="SG_18_09" localSheetId="1">#REF!</definedName>
    <definedName name="SG_18_09">#REF!</definedName>
    <definedName name="SG_18_10" localSheetId="3">#REF!</definedName>
    <definedName name="SG_18_10" localSheetId="1">#REF!</definedName>
    <definedName name="SG_18_10">#REF!</definedName>
    <definedName name="SG_18_11" localSheetId="3">#REF!</definedName>
    <definedName name="SG_18_11" localSheetId="1">#REF!</definedName>
    <definedName name="SG_18_11">#REF!</definedName>
    <definedName name="SG_18_12" localSheetId="3">#REF!</definedName>
    <definedName name="SG_18_12" localSheetId="1">#REF!</definedName>
    <definedName name="SG_18_12">#REF!</definedName>
    <definedName name="SG_18_13" localSheetId="3">#REF!</definedName>
    <definedName name="SG_18_13" localSheetId="1">#REF!</definedName>
    <definedName name="SG_18_13">#REF!</definedName>
    <definedName name="SG_18_14" localSheetId="3">#REF!</definedName>
    <definedName name="SG_18_14" localSheetId="1">#REF!</definedName>
    <definedName name="SG_18_14">#REF!</definedName>
    <definedName name="SG_18_15" localSheetId="3">#REF!</definedName>
    <definedName name="SG_18_15" localSheetId="1">#REF!</definedName>
    <definedName name="SG_18_15">#REF!</definedName>
    <definedName name="SG_18_16" localSheetId="3">#REF!</definedName>
    <definedName name="SG_18_16" localSheetId="1">#REF!</definedName>
    <definedName name="SG_18_16">#REF!</definedName>
    <definedName name="SG_18_17" localSheetId="3">#REF!</definedName>
    <definedName name="SG_18_17" localSheetId="1">#REF!</definedName>
    <definedName name="SG_18_17">#REF!</definedName>
    <definedName name="SG_18_18" localSheetId="3">#REF!</definedName>
    <definedName name="SG_18_18" localSheetId="1">#REF!</definedName>
    <definedName name="SG_18_18">#REF!</definedName>
    <definedName name="SG_18_19" localSheetId="3">#REF!</definedName>
    <definedName name="SG_18_19" localSheetId="1">#REF!</definedName>
    <definedName name="SG_18_19">#REF!</definedName>
    <definedName name="SG_18_20" localSheetId="3">#REF!</definedName>
    <definedName name="SG_18_20" localSheetId="1">#REF!</definedName>
    <definedName name="SG_18_20">#REF!</definedName>
    <definedName name="SG_18_21" localSheetId="3">#REF!</definedName>
    <definedName name="SG_18_21" localSheetId="1">#REF!</definedName>
    <definedName name="SG_18_21">#REF!</definedName>
    <definedName name="SG_18_22" localSheetId="3">#REF!</definedName>
    <definedName name="SG_18_22" localSheetId="1">#REF!</definedName>
    <definedName name="SG_18_22">#REF!</definedName>
    <definedName name="SG_18_23" localSheetId="3">#REF!</definedName>
    <definedName name="SG_18_23" localSheetId="1">#REF!</definedName>
    <definedName name="SG_18_23">#REF!</definedName>
    <definedName name="SG_18_24" localSheetId="3">#REF!</definedName>
    <definedName name="SG_18_24" localSheetId="1">#REF!</definedName>
    <definedName name="SG_18_24">#REF!</definedName>
    <definedName name="SG_18_25" localSheetId="3">#REF!</definedName>
    <definedName name="SG_18_25" localSheetId="1">#REF!</definedName>
    <definedName name="SG_18_25">#REF!</definedName>
    <definedName name="SG_19_01" localSheetId="3">#REF!</definedName>
    <definedName name="SG_19_01" localSheetId="1">#REF!</definedName>
    <definedName name="SG_19_01">#REF!</definedName>
    <definedName name="SG_19_02" localSheetId="3">#REF!</definedName>
    <definedName name="SG_19_02" localSheetId="1">#REF!</definedName>
    <definedName name="SG_19_02">#REF!</definedName>
    <definedName name="SG_19_03" localSheetId="3">#REF!</definedName>
    <definedName name="SG_19_03" localSheetId="1">#REF!</definedName>
    <definedName name="SG_19_03">#REF!</definedName>
    <definedName name="SG_19_04" localSheetId="3">#REF!</definedName>
    <definedName name="SG_19_04" localSheetId="1">#REF!</definedName>
    <definedName name="SG_19_04">#REF!</definedName>
    <definedName name="SG_19_05" localSheetId="3">#REF!</definedName>
    <definedName name="SG_19_05" localSheetId="1">#REF!</definedName>
    <definedName name="SG_19_05">#REF!</definedName>
    <definedName name="SG_19_06" localSheetId="3">#REF!</definedName>
    <definedName name="SG_19_06" localSheetId="1">#REF!</definedName>
    <definedName name="SG_19_06">#REF!</definedName>
    <definedName name="SG_19_07" localSheetId="3">#REF!</definedName>
    <definedName name="SG_19_07" localSheetId="1">#REF!</definedName>
    <definedName name="SG_19_07">#REF!</definedName>
    <definedName name="SG_19_08" localSheetId="3">#REF!</definedName>
    <definedName name="SG_19_08" localSheetId="1">#REF!</definedName>
    <definedName name="SG_19_08">#REF!</definedName>
    <definedName name="SG_19_09" localSheetId="3">#REF!</definedName>
    <definedName name="SG_19_09" localSheetId="1">#REF!</definedName>
    <definedName name="SG_19_09">#REF!</definedName>
    <definedName name="SG_19_10" localSheetId="3">#REF!</definedName>
    <definedName name="SG_19_10" localSheetId="1">#REF!</definedName>
    <definedName name="SG_19_10">#REF!</definedName>
    <definedName name="SG_19_11" localSheetId="3">#REF!</definedName>
    <definedName name="SG_19_11" localSheetId="1">#REF!</definedName>
    <definedName name="SG_19_11">#REF!</definedName>
    <definedName name="SG_19_12" localSheetId="3">#REF!</definedName>
    <definedName name="SG_19_12" localSheetId="1">#REF!</definedName>
    <definedName name="SG_19_12">#REF!</definedName>
    <definedName name="SG_19_13" localSheetId="3">#REF!</definedName>
    <definedName name="SG_19_13" localSheetId="1">#REF!</definedName>
    <definedName name="SG_19_13">#REF!</definedName>
    <definedName name="SG_19_14" localSheetId="3">#REF!</definedName>
    <definedName name="SG_19_14" localSheetId="1">#REF!</definedName>
    <definedName name="SG_19_14">#REF!</definedName>
    <definedName name="SG_19_15" localSheetId="3">#REF!</definedName>
    <definedName name="SG_19_15" localSheetId="1">#REF!</definedName>
    <definedName name="SG_19_15">#REF!</definedName>
    <definedName name="SG_19_16" localSheetId="3">#REF!</definedName>
    <definedName name="SG_19_16" localSheetId="1">#REF!</definedName>
    <definedName name="SG_19_16">#REF!</definedName>
    <definedName name="SG_19_17" localSheetId="3">#REF!</definedName>
    <definedName name="SG_19_17" localSheetId="1">#REF!</definedName>
    <definedName name="SG_19_17">#REF!</definedName>
    <definedName name="SG_19_18" localSheetId="3">#REF!</definedName>
    <definedName name="SG_19_18" localSheetId="1">#REF!</definedName>
    <definedName name="SG_19_18">#REF!</definedName>
    <definedName name="SG_19_19" localSheetId="3">#REF!</definedName>
    <definedName name="SG_19_19" localSheetId="1">#REF!</definedName>
    <definedName name="SG_19_19">#REF!</definedName>
    <definedName name="SG_19_20" localSheetId="3">#REF!</definedName>
    <definedName name="SG_19_20" localSheetId="1">#REF!</definedName>
    <definedName name="SG_19_20">#REF!</definedName>
    <definedName name="SG_19_21" localSheetId="3">#REF!</definedName>
    <definedName name="SG_19_21" localSheetId="1">#REF!</definedName>
    <definedName name="SG_19_21">#REF!</definedName>
    <definedName name="SG_19_22" localSheetId="3">#REF!</definedName>
    <definedName name="SG_19_22" localSheetId="1">#REF!</definedName>
    <definedName name="SG_19_22">#REF!</definedName>
    <definedName name="SG_19_23" localSheetId="3">#REF!</definedName>
    <definedName name="SG_19_23" localSheetId="1">#REF!</definedName>
    <definedName name="SG_19_23">#REF!</definedName>
    <definedName name="SG_19_24" localSheetId="3">#REF!</definedName>
    <definedName name="SG_19_24" localSheetId="1">#REF!</definedName>
    <definedName name="SG_19_24">#REF!</definedName>
    <definedName name="SG_19_25" localSheetId="3">#REF!</definedName>
    <definedName name="SG_19_25" localSheetId="1">#REF!</definedName>
    <definedName name="SG_19_25">#REF!</definedName>
    <definedName name="SG_20_01" localSheetId="3">#REF!</definedName>
    <definedName name="SG_20_01" localSheetId="1">#REF!</definedName>
    <definedName name="SG_20_01">#REF!</definedName>
    <definedName name="SG_20_02" localSheetId="3">#REF!</definedName>
    <definedName name="SG_20_02" localSheetId="1">#REF!</definedName>
    <definedName name="SG_20_02">#REF!</definedName>
    <definedName name="SG_20_03" localSheetId="3">#REF!</definedName>
    <definedName name="SG_20_03" localSheetId="1">#REF!</definedName>
    <definedName name="SG_20_03">#REF!</definedName>
    <definedName name="SG_20_04" localSheetId="3">#REF!</definedName>
    <definedName name="SG_20_04" localSheetId="1">#REF!</definedName>
    <definedName name="SG_20_04">#REF!</definedName>
    <definedName name="SG_20_05" localSheetId="3">#REF!</definedName>
    <definedName name="SG_20_05" localSheetId="1">#REF!</definedName>
    <definedName name="SG_20_05">#REF!</definedName>
    <definedName name="SG_20_06" localSheetId="3">#REF!</definedName>
    <definedName name="SG_20_06" localSheetId="1">#REF!</definedName>
    <definedName name="SG_20_06">#REF!</definedName>
    <definedName name="SG_20_07" localSheetId="3">#REF!</definedName>
    <definedName name="SG_20_07" localSheetId="1">#REF!</definedName>
    <definedName name="SG_20_07">#REF!</definedName>
    <definedName name="SG_20_08" localSheetId="3">#REF!</definedName>
    <definedName name="SG_20_08" localSheetId="1">#REF!</definedName>
    <definedName name="SG_20_08">#REF!</definedName>
    <definedName name="SG_20_09" localSheetId="3">#REF!</definedName>
    <definedName name="SG_20_09" localSheetId="1">#REF!</definedName>
    <definedName name="SG_20_09">#REF!</definedName>
    <definedName name="SG_20_10" localSheetId="3">#REF!</definedName>
    <definedName name="SG_20_10" localSheetId="1">#REF!</definedName>
    <definedName name="SG_20_10">#REF!</definedName>
    <definedName name="SG_20_11" localSheetId="3">#REF!</definedName>
    <definedName name="SG_20_11" localSheetId="1">#REF!</definedName>
    <definedName name="SG_20_11">#REF!</definedName>
    <definedName name="SG_20_12" localSheetId="3">#REF!</definedName>
    <definedName name="SG_20_12" localSheetId="1">#REF!</definedName>
    <definedName name="SG_20_12">#REF!</definedName>
    <definedName name="SG_20_13" localSheetId="3">#REF!</definedName>
    <definedName name="SG_20_13" localSheetId="1">#REF!</definedName>
    <definedName name="SG_20_13">#REF!</definedName>
    <definedName name="SG_20_14" localSheetId="3">#REF!</definedName>
    <definedName name="SG_20_14" localSheetId="1">#REF!</definedName>
    <definedName name="SG_20_14">#REF!</definedName>
    <definedName name="SG_20_15" localSheetId="3">#REF!</definedName>
    <definedName name="SG_20_15" localSheetId="1">#REF!</definedName>
    <definedName name="SG_20_15">#REF!</definedName>
    <definedName name="SG_20_16" localSheetId="3">#REF!</definedName>
    <definedName name="SG_20_16" localSheetId="1">#REF!</definedName>
    <definedName name="SG_20_16">#REF!</definedName>
    <definedName name="SG_20_17" localSheetId="3">#REF!</definedName>
    <definedName name="SG_20_17" localSheetId="1">#REF!</definedName>
    <definedName name="SG_20_17">#REF!</definedName>
    <definedName name="SG_20_18" localSheetId="3">#REF!</definedName>
    <definedName name="SG_20_18" localSheetId="1">#REF!</definedName>
    <definedName name="SG_20_18">#REF!</definedName>
    <definedName name="SG_20_19" localSheetId="3">#REF!</definedName>
    <definedName name="SG_20_19" localSheetId="1">#REF!</definedName>
    <definedName name="SG_20_19">#REF!</definedName>
    <definedName name="SG_20_20" localSheetId="3">#REF!</definedName>
    <definedName name="SG_20_20" localSheetId="1">#REF!</definedName>
    <definedName name="SG_20_20">#REF!</definedName>
    <definedName name="SG_20_21" localSheetId="3">#REF!</definedName>
    <definedName name="SG_20_21" localSheetId="1">#REF!</definedName>
    <definedName name="SG_20_21">#REF!</definedName>
    <definedName name="SG_20_22" localSheetId="3">#REF!</definedName>
    <definedName name="SG_20_22" localSheetId="1">#REF!</definedName>
    <definedName name="SG_20_22">#REF!</definedName>
    <definedName name="SG_20_23" localSheetId="3">#REF!</definedName>
    <definedName name="SG_20_23" localSheetId="1">#REF!</definedName>
    <definedName name="SG_20_23">#REF!</definedName>
    <definedName name="SG_20_24" localSheetId="3">#REF!</definedName>
    <definedName name="SG_20_24" localSheetId="1">#REF!</definedName>
    <definedName name="SG_20_24">#REF!</definedName>
    <definedName name="SG_20_25" localSheetId="3">#REF!</definedName>
    <definedName name="SG_20_25" localSheetId="1">#REF!</definedName>
    <definedName name="SG_20_25">#REF!</definedName>
    <definedName name="SG_21_01" localSheetId="3">#REF!</definedName>
    <definedName name="SG_21_01" localSheetId="1">#REF!</definedName>
    <definedName name="SG_21_01">#REF!</definedName>
    <definedName name="SG_21_02" localSheetId="3">#REF!</definedName>
    <definedName name="SG_21_02" localSheetId="1">#REF!</definedName>
    <definedName name="SG_21_02">#REF!</definedName>
    <definedName name="SG_21_03" localSheetId="3">#REF!</definedName>
    <definedName name="SG_21_03" localSheetId="1">#REF!</definedName>
    <definedName name="SG_21_03">#REF!</definedName>
    <definedName name="SG_21_04" localSheetId="3">#REF!</definedName>
    <definedName name="SG_21_04" localSheetId="1">#REF!</definedName>
    <definedName name="SG_21_04">#REF!</definedName>
    <definedName name="SG_21_05" localSheetId="3">#REF!</definedName>
    <definedName name="SG_21_05" localSheetId="1">#REF!</definedName>
    <definedName name="SG_21_05">#REF!</definedName>
    <definedName name="SG_21_06" localSheetId="3">#REF!</definedName>
    <definedName name="SG_21_06" localSheetId="1">#REF!</definedName>
    <definedName name="SG_21_06">#REF!</definedName>
    <definedName name="SG_21_07" localSheetId="3">#REF!</definedName>
    <definedName name="SG_21_07" localSheetId="1">#REF!</definedName>
    <definedName name="SG_21_07">#REF!</definedName>
    <definedName name="SG_21_08" localSheetId="3">#REF!</definedName>
    <definedName name="SG_21_08" localSheetId="1">#REF!</definedName>
    <definedName name="SG_21_08">#REF!</definedName>
    <definedName name="SG_21_09" localSheetId="3">#REF!</definedName>
    <definedName name="SG_21_09" localSheetId="1">#REF!</definedName>
    <definedName name="SG_21_09">#REF!</definedName>
    <definedName name="SG_21_10" localSheetId="3">#REF!</definedName>
    <definedName name="SG_21_10" localSheetId="1">#REF!</definedName>
    <definedName name="SG_21_10">#REF!</definedName>
    <definedName name="SG_21_11" localSheetId="3">#REF!</definedName>
    <definedName name="SG_21_11" localSheetId="1">#REF!</definedName>
    <definedName name="SG_21_11">#REF!</definedName>
    <definedName name="SG_21_12" localSheetId="3">#REF!</definedName>
    <definedName name="SG_21_12" localSheetId="1">#REF!</definedName>
    <definedName name="SG_21_12">#REF!</definedName>
    <definedName name="SG_21_13" localSheetId="3">#REF!</definedName>
    <definedName name="SG_21_13" localSheetId="1">#REF!</definedName>
    <definedName name="SG_21_13">#REF!</definedName>
    <definedName name="SG_21_14" localSheetId="3">#REF!</definedName>
    <definedName name="SG_21_14" localSheetId="1">#REF!</definedName>
    <definedName name="SG_21_14">#REF!</definedName>
    <definedName name="SG_21_15" localSheetId="3">#REF!</definedName>
    <definedName name="SG_21_15" localSheetId="1">#REF!</definedName>
    <definedName name="SG_21_15">#REF!</definedName>
    <definedName name="SG_21_16" localSheetId="3">#REF!</definedName>
    <definedName name="SG_21_16" localSheetId="1">#REF!</definedName>
    <definedName name="SG_21_16">#REF!</definedName>
    <definedName name="SG_21_17" localSheetId="3">#REF!</definedName>
    <definedName name="SG_21_17" localSheetId="1">#REF!</definedName>
    <definedName name="SG_21_17">#REF!</definedName>
    <definedName name="SG_21_18" localSheetId="3">#REF!</definedName>
    <definedName name="SG_21_18" localSheetId="1">#REF!</definedName>
    <definedName name="SG_21_18">#REF!</definedName>
    <definedName name="SG_21_19" localSheetId="3">#REF!</definedName>
    <definedName name="SG_21_19" localSheetId="1">#REF!</definedName>
    <definedName name="SG_21_19">#REF!</definedName>
    <definedName name="SG_21_20" localSheetId="3">#REF!</definedName>
    <definedName name="SG_21_20" localSheetId="1">#REF!</definedName>
    <definedName name="SG_21_20">#REF!</definedName>
    <definedName name="SG_21_21" localSheetId="3">#REF!</definedName>
    <definedName name="SG_21_21" localSheetId="1">#REF!</definedName>
    <definedName name="SG_21_21">#REF!</definedName>
    <definedName name="SG_21_22" localSheetId="3">#REF!</definedName>
    <definedName name="SG_21_22" localSheetId="1">#REF!</definedName>
    <definedName name="SG_21_22">#REF!</definedName>
    <definedName name="SG_21_23" localSheetId="3">#REF!</definedName>
    <definedName name="SG_21_23" localSheetId="1">#REF!</definedName>
    <definedName name="SG_21_23">#REF!</definedName>
    <definedName name="SG_21_24" localSheetId="3">#REF!</definedName>
    <definedName name="SG_21_24" localSheetId="1">#REF!</definedName>
    <definedName name="SG_21_24">#REF!</definedName>
    <definedName name="SG_21_25" localSheetId="3">#REF!</definedName>
    <definedName name="SG_21_25" localSheetId="1">#REF!</definedName>
    <definedName name="SG_21_25">#REF!</definedName>
    <definedName name="SG_22_01" localSheetId="3">#REF!</definedName>
    <definedName name="SG_22_01" localSheetId="1">#REF!</definedName>
    <definedName name="SG_22_01">#REF!</definedName>
    <definedName name="SG_22_02" localSheetId="3">#REF!</definedName>
    <definedName name="SG_22_02" localSheetId="1">#REF!</definedName>
    <definedName name="SG_22_02">#REF!</definedName>
    <definedName name="SG_22_03" localSheetId="3">#REF!</definedName>
    <definedName name="SG_22_03" localSheetId="1">#REF!</definedName>
    <definedName name="SG_22_03">#REF!</definedName>
    <definedName name="SG_22_04" localSheetId="3">#REF!</definedName>
    <definedName name="SG_22_04" localSheetId="1">#REF!</definedName>
    <definedName name="SG_22_04">#REF!</definedName>
    <definedName name="SG_22_05" localSheetId="3">#REF!</definedName>
    <definedName name="SG_22_05" localSheetId="1">#REF!</definedName>
    <definedName name="SG_22_05">#REF!</definedName>
    <definedName name="SG_22_06" localSheetId="3">#REF!</definedName>
    <definedName name="SG_22_06" localSheetId="1">#REF!</definedName>
    <definedName name="SG_22_06">#REF!</definedName>
    <definedName name="SG_22_07" localSheetId="3">#REF!</definedName>
    <definedName name="SG_22_07" localSheetId="1">#REF!</definedName>
    <definedName name="SG_22_07">#REF!</definedName>
    <definedName name="SG_22_08" localSheetId="3">#REF!</definedName>
    <definedName name="SG_22_08" localSheetId="1">#REF!</definedName>
    <definedName name="SG_22_08">#REF!</definedName>
    <definedName name="SG_22_09" localSheetId="3">#REF!</definedName>
    <definedName name="SG_22_09" localSheetId="1">#REF!</definedName>
    <definedName name="SG_22_09">#REF!</definedName>
    <definedName name="SG_22_10" localSheetId="3">#REF!</definedName>
    <definedName name="SG_22_10" localSheetId="1">#REF!</definedName>
    <definedName name="SG_22_10">#REF!</definedName>
    <definedName name="SG_22_11" localSheetId="3">#REF!</definedName>
    <definedName name="SG_22_11" localSheetId="1">#REF!</definedName>
    <definedName name="SG_22_11">#REF!</definedName>
    <definedName name="SG_22_12" localSheetId="3">#REF!</definedName>
    <definedName name="SG_22_12" localSheetId="1">#REF!</definedName>
    <definedName name="SG_22_12">#REF!</definedName>
    <definedName name="SG_22_13" localSheetId="3">#REF!</definedName>
    <definedName name="SG_22_13" localSheetId="1">#REF!</definedName>
    <definedName name="SG_22_13">#REF!</definedName>
    <definedName name="SG_22_14" localSheetId="3">#REF!</definedName>
    <definedName name="SG_22_14" localSheetId="1">#REF!</definedName>
    <definedName name="SG_22_14">#REF!</definedName>
    <definedName name="SG_22_15" localSheetId="3">#REF!</definedName>
    <definedName name="SG_22_15" localSheetId="1">#REF!</definedName>
    <definedName name="SG_22_15">#REF!</definedName>
    <definedName name="SG_22_16" localSheetId="3">#REF!</definedName>
    <definedName name="SG_22_16" localSheetId="1">#REF!</definedName>
    <definedName name="SG_22_16">#REF!</definedName>
    <definedName name="SG_22_17" localSheetId="3">#REF!</definedName>
    <definedName name="SG_22_17" localSheetId="1">#REF!</definedName>
    <definedName name="SG_22_17">#REF!</definedName>
    <definedName name="SG_22_18" localSheetId="3">#REF!</definedName>
    <definedName name="SG_22_18" localSheetId="1">#REF!</definedName>
    <definedName name="SG_22_18">#REF!</definedName>
    <definedName name="SG_22_19" localSheetId="3">#REF!</definedName>
    <definedName name="SG_22_19" localSheetId="1">#REF!</definedName>
    <definedName name="SG_22_19">#REF!</definedName>
    <definedName name="SG_22_20" localSheetId="3">#REF!</definedName>
    <definedName name="SG_22_20" localSheetId="1">#REF!</definedName>
    <definedName name="SG_22_20">#REF!</definedName>
    <definedName name="SG_22_21" localSheetId="3">#REF!</definedName>
    <definedName name="SG_22_21" localSheetId="1">#REF!</definedName>
    <definedName name="SG_22_21">#REF!</definedName>
    <definedName name="SG_22_22" localSheetId="3">#REF!</definedName>
    <definedName name="SG_22_22" localSheetId="1">#REF!</definedName>
    <definedName name="SG_22_22">#REF!</definedName>
    <definedName name="SG_22_23" localSheetId="3">#REF!</definedName>
    <definedName name="SG_22_23" localSheetId="1">#REF!</definedName>
    <definedName name="SG_22_23">#REF!</definedName>
    <definedName name="SG_22_24" localSheetId="3">#REF!</definedName>
    <definedName name="SG_22_24" localSheetId="1">#REF!</definedName>
    <definedName name="SG_22_24">#REF!</definedName>
    <definedName name="SG_22_25" localSheetId="3">#REF!</definedName>
    <definedName name="SG_22_25" localSheetId="1">#REF!</definedName>
    <definedName name="SG_22_25">#REF!</definedName>
    <definedName name="SG_23_01" localSheetId="3">#REF!</definedName>
    <definedName name="SG_23_01" localSheetId="1">#REF!</definedName>
    <definedName name="SG_23_01">#REF!</definedName>
    <definedName name="SG_23_02" localSheetId="3">#REF!</definedName>
    <definedName name="SG_23_02" localSheetId="1">#REF!</definedName>
    <definedName name="SG_23_02">#REF!</definedName>
    <definedName name="SG_23_03" localSheetId="3">#REF!</definedName>
    <definedName name="SG_23_03" localSheetId="1">#REF!</definedName>
    <definedName name="SG_23_03">#REF!</definedName>
    <definedName name="SG_23_04" localSheetId="3">#REF!</definedName>
    <definedName name="SG_23_04" localSheetId="1">#REF!</definedName>
    <definedName name="SG_23_04">#REF!</definedName>
    <definedName name="SG_23_05" localSheetId="3">#REF!</definedName>
    <definedName name="SG_23_05" localSheetId="1">#REF!</definedName>
    <definedName name="SG_23_05">#REF!</definedName>
    <definedName name="SG_23_06" localSheetId="3">#REF!</definedName>
    <definedName name="SG_23_06" localSheetId="1">#REF!</definedName>
    <definedName name="SG_23_06">#REF!</definedName>
    <definedName name="SG_23_07" localSheetId="3">#REF!</definedName>
    <definedName name="SG_23_07" localSheetId="1">#REF!</definedName>
    <definedName name="SG_23_07">#REF!</definedName>
    <definedName name="SG_23_08" localSheetId="3">#REF!</definedName>
    <definedName name="SG_23_08" localSheetId="1">#REF!</definedName>
    <definedName name="SG_23_08">#REF!</definedName>
    <definedName name="SG_23_09" localSheetId="3">#REF!</definedName>
    <definedName name="SG_23_09" localSheetId="1">#REF!</definedName>
    <definedName name="SG_23_09">#REF!</definedName>
    <definedName name="SG_23_10" localSheetId="3">#REF!</definedName>
    <definedName name="SG_23_10" localSheetId="1">#REF!</definedName>
    <definedName name="SG_23_10">#REF!</definedName>
    <definedName name="SG_23_11" localSheetId="3">#REF!</definedName>
    <definedName name="SG_23_11" localSheetId="1">#REF!</definedName>
    <definedName name="SG_23_11">#REF!</definedName>
    <definedName name="SG_23_12" localSheetId="3">#REF!</definedName>
    <definedName name="SG_23_12" localSheetId="1">#REF!</definedName>
    <definedName name="SG_23_12">#REF!</definedName>
    <definedName name="SG_23_13" localSheetId="3">#REF!</definedName>
    <definedName name="SG_23_13" localSheetId="1">#REF!</definedName>
    <definedName name="SG_23_13">#REF!</definedName>
    <definedName name="SG_23_14" localSheetId="3">#REF!</definedName>
    <definedName name="SG_23_14" localSheetId="1">#REF!</definedName>
    <definedName name="SG_23_14">#REF!</definedName>
    <definedName name="SG_23_15" localSheetId="3">#REF!</definedName>
    <definedName name="SG_23_15" localSheetId="1">#REF!</definedName>
    <definedName name="SG_23_15">#REF!</definedName>
    <definedName name="SG_23_16" localSheetId="3">#REF!</definedName>
    <definedName name="SG_23_16" localSheetId="1">#REF!</definedName>
    <definedName name="SG_23_16">#REF!</definedName>
    <definedName name="SG_23_17" localSheetId="3">#REF!</definedName>
    <definedName name="SG_23_17" localSheetId="1">#REF!</definedName>
    <definedName name="SG_23_17">#REF!</definedName>
    <definedName name="SG_23_18" localSheetId="3">#REF!</definedName>
    <definedName name="SG_23_18" localSheetId="1">#REF!</definedName>
    <definedName name="SG_23_18">#REF!</definedName>
    <definedName name="SG_23_19" localSheetId="3">#REF!</definedName>
    <definedName name="SG_23_19" localSheetId="1">#REF!</definedName>
    <definedName name="SG_23_19">#REF!</definedName>
    <definedName name="SG_23_20" localSheetId="3">#REF!</definedName>
    <definedName name="SG_23_20" localSheetId="1">#REF!</definedName>
    <definedName name="SG_23_20">#REF!</definedName>
    <definedName name="SG_23_21" localSheetId="3">#REF!</definedName>
    <definedName name="SG_23_21" localSheetId="1">#REF!</definedName>
    <definedName name="SG_23_21">#REF!</definedName>
    <definedName name="SG_23_22" localSheetId="3">#REF!</definedName>
    <definedName name="SG_23_22" localSheetId="1">#REF!</definedName>
    <definedName name="SG_23_22">#REF!</definedName>
    <definedName name="SG_23_23" localSheetId="3">#REF!</definedName>
    <definedName name="SG_23_23" localSheetId="1">#REF!</definedName>
    <definedName name="SG_23_23">#REF!</definedName>
    <definedName name="SG_23_24" localSheetId="3">#REF!</definedName>
    <definedName name="SG_23_24" localSheetId="1">#REF!</definedName>
    <definedName name="SG_23_24">#REF!</definedName>
    <definedName name="SG_23_25" localSheetId="3">#REF!</definedName>
    <definedName name="SG_23_25" localSheetId="1">#REF!</definedName>
    <definedName name="SG_23_25">#REF!</definedName>
    <definedName name="SG_24_01" localSheetId="3">#REF!</definedName>
    <definedName name="SG_24_01" localSheetId="1">#REF!</definedName>
    <definedName name="SG_24_01">#REF!</definedName>
    <definedName name="SG_24_02" localSheetId="3">#REF!</definedName>
    <definedName name="SG_24_02" localSheetId="1">#REF!</definedName>
    <definedName name="SG_24_02">#REF!</definedName>
    <definedName name="SG_24_03" localSheetId="3">#REF!</definedName>
    <definedName name="SG_24_03" localSheetId="1">#REF!</definedName>
    <definedName name="SG_24_03">#REF!</definedName>
    <definedName name="SG_24_04" localSheetId="3">#REF!</definedName>
    <definedName name="SG_24_04" localSheetId="1">#REF!</definedName>
    <definedName name="SG_24_04">#REF!</definedName>
    <definedName name="SG_24_05" localSheetId="3">#REF!</definedName>
    <definedName name="SG_24_05" localSheetId="1">#REF!</definedName>
    <definedName name="SG_24_05">#REF!</definedName>
    <definedName name="SG_24_06" localSheetId="3">#REF!</definedName>
    <definedName name="SG_24_06" localSheetId="1">#REF!</definedName>
    <definedName name="SG_24_06">#REF!</definedName>
    <definedName name="SG_24_07" localSheetId="3">#REF!</definedName>
    <definedName name="SG_24_07" localSheetId="1">#REF!</definedName>
    <definedName name="SG_24_07">#REF!</definedName>
    <definedName name="SG_24_08" localSheetId="3">#REF!</definedName>
    <definedName name="SG_24_08" localSheetId="1">#REF!</definedName>
    <definedName name="SG_24_08">#REF!</definedName>
    <definedName name="SG_24_09" localSheetId="3">#REF!</definedName>
    <definedName name="SG_24_09" localSheetId="1">#REF!</definedName>
    <definedName name="SG_24_09">#REF!</definedName>
    <definedName name="SG_24_10" localSheetId="3">#REF!</definedName>
    <definedName name="SG_24_10" localSheetId="1">#REF!</definedName>
    <definedName name="SG_24_10">#REF!</definedName>
    <definedName name="SG_24_11" localSheetId="3">#REF!</definedName>
    <definedName name="SG_24_11" localSheetId="1">#REF!</definedName>
    <definedName name="SG_24_11">#REF!</definedName>
    <definedName name="SG_24_12" localSheetId="3">#REF!</definedName>
    <definedName name="SG_24_12" localSheetId="1">#REF!</definedName>
    <definedName name="SG_24_12">#REF!</definedName>
    <definedName name="SG_24_13" localSheetId="3">#REF!</definedName>
    <definedName name="SG_24_13" localSheetId="1">#REF!</definedName>
    <definedName name="SG_24_13">#REF!</definedName>
    <definedName name="SG_24_14" localSheetId="3">#REF!</definedName>
    <definedName name="SG_24_14" localSheetId="1">#REF!</definedName>
    <definedName name="SG_24_14">#REF!</definedName>
    <definedName name="SG_24_15" localSheetId="3">#REF!</definedName>
    <definedName name="SG_24_15" localSheetId="1">#REF!</definedName>
    <definedName name="SG_24_15">#REF!</definedName>
    <definedName name="SG_24_16" localSheetId="3">#REF!</definedName>
    <definedName name="SG_24_16" localSheetId="1">#REF!</definedName>
    <definedName name="SG_24_16">#REF!</definedName>
    <definedName name="SG_24_17" localSheetId="3">#REF!</definedName>
    <definedName name="SG_24_17" localSheetId="1">#REF!</definedName>
    <definedName name="SG_24_17">#REF!</definedName>
    <definedName name="SG_24_18" localSheetId="3">#REF!</definedName>
    <definedName name="SG_24_18" localSheetId="1">#REF!</definedName>
    <definedName name="SG_24_18">#REF!</definedName>
    <definedName name="SG_24_19" localSheetId="3">#REF!</definedName>
    <definedName name="SG_24_19" localSheetId="1">#REF!</definedName>
    <definedName name="SG_24_19">#REF!</definedName>
    <definedName name="SG_24_20" localSheetId="3">#REF!</definedName>
    <definedName name="SG_24_20" localSheetId="1">#REF!</definedName>
    <definedName name="SG_24_20">#REF!</definedName>
    <definedName name="SG_24_21" localSheetId="3">#REF!</definedName>
    <definedName name="SG_24_21" localSheetId="1">#REF!</definedName>
    <definedName name="SG_24_21">#REF!</definedName>
    <definedName name="SG_24_22" localSheetId="3">#REF!</definedName>
    <definedName name="SG_24_22" localSheetId="1">#REF!</definedName>
    <definedName name="SG_24_22">#REF!</definedName>
    <definedName name="SG_24_23" localSheetId="3">#REF!</definedName>
    <definedName name="SG_24_23" localSheetId="1">#REF!</definedName>
    <definedName name="SG_24_23">#REF!</definedName>
    <definedName name="SG_24_24" localSheetId="3">#REF!</definedName>
    <definedName name="SG_24_24" localSheetId="1">#REF!</definedName>
    <definedName name="SG_24_24">#REF!</definedName>
    <definedName name="SG_24_25" localSheetId="3">#REF!</definedName>
    <definedName name="SG_24_25" localSheetId="1">#REF!</definedName>
    <definedName name="SG_24_25">#REF!</definedName>
    <definedName name="SG_25_01" localSheetId="3">#REF!</definedName>
    <definedName name="SG_25_01" localSheetId="1">#REF!</definedName>
    <definedName name="SG_25_01">#REF!</definedName>
    <definedName name="SG_25_02" localSheetId="3">#REF!</definedName>
    <definedName name="SG_25_02" localSheetId="1">#REF!</definedName>
    <definedName name="SG_25_02">#REF!</definedName>
    <definedName name="SG_25_03" localSheetId="3">#REF!</definedName>
    <definedName name="SG_25_03" localSheetId="1">#REF!</definedName>
    <definedName name="SG_25_03">#REF!</definedName>
    <definedName name="SG_25_04" localSheetId="3">#REF!</definedName>
    <definedName name="SG_25_04" localSheetId="1">#REF!</definedName>
    <definedName name="SG_25_04">#REF!</definedName>
    <definedName name="SG_25_05" localSheetId="3">#REF!</definedName>
    <definedName name="SG_25_05" localSheetId="1">#REF!</definedName>
    <definedName name="SG_25_05">#REF!</definedName>
    <definedName name="SG_25_06" localSheetId="3">#REF!</definedName>
    <definedName name="SG_25_06" localSheetId="1">#REF!</definedName>
    <definedName name="SG_25_06">#REF!</definedName>
    <definedName name="SG_25_07" localSheetId="3">#REF!</definedName>
    <definedName name="SG_25_07" localSheetId="1">#REF!</definedName>
    <definedName name="SG_25_07">#REF!</definedName>
    <definedName name="SG_25_08" localSheetId="3">#REF!</definedName>
    <definedName name="SG_25_08" localSheetId="1">#REF!</definedName>
    <definedName name="SG_25_08">#REF!</definedName>
    <definedName name="SG_25_09" localSheetId="3">#REF!</definedName>
    <definedName name="SG_25_09" localSheetId="1">#REF!</definedName>
    <definedName name="SG_25_09">#REF!</definedName>
    <definedName name="SG_25_10" localSheetId="3">#REF!</definedName>
    <definedName name="SG_25_10" localSheetId="1">#REF!</definedName>
    <definedName name="SG_25_10">#REF!</definedName>
    <definedName name="SG_25_11" localSheetId="3">#REF!</definedName>
    <definedName name="SG_25_11" localSheetId="1">#REF!</definedName>
    <definedName name="SG_25_11">#REF!</definedName>
    <definedName name="SG_25_12" localSheetId="3">#REF!</definedName>
    <definedName name="SG_25_12" localSheetId="1">#REF!</definedName>
    <definedName name="SG_25_12">#REF!</definedName>
    <definedName name="SG_25_13" localSheetId="3">#REF!</definedName>
    <definedName name="SG_25_13" localSheetId="1">#REF!</definedName>
    <definedName name="SG_25_13">#REF!</definedName>
    <definedName name="SG_25_14" localSheetId="3">#REF!</definedName>
    <definedName name="SG_25_14" localSheetId="1">#REF!</definedName>
    <definedName name="SG_25_14">#REF!</definedName>
    <definedName name="SG_25_15" localSheetId="3">#REF!</definedName>
    <definedName name="SG_25_15" localSheetId="1">#REF!</definedName>
    <definedName name="SG_25_15">#REF!</definedName>
    <definedName name="SG_25_16" localSheetId="3">#REF!</definedName>
    <definedName name="SG_25_16" localSheetId="1">#REF!</definedName>
    <definedName name="SG_25_16">#REF!</definedName>
    <definedName name="SG_25_17" localSheetId="3">#REF!</definedName>
    <definedName name="SG_25_17" localSheetId="1">#REF!</definedName>
    <definedName name="SG_25_17">#REF!</definedName>
    <definedName name="SG_25_18" localSheetId="3">#REF!</definedName>
    <definedName name="SG_25_18" localSheetId="1">#REF!</definedName>
    <definedName name="SG_25_18">#REF!</definedName>
    <definedName name="SG_25_19" localSheetId="3">#REF!</definedName>
    <definedName name="SG_25_19" localSheetId="1">#REF!</definedName>
    <definedName name="SG_25_19">#REF!</definedName>
    <definedName name="SG_25_20" localSheetId="3">#REF!</definedName>
    <definedName name="SG_25_20" localSheetId="1">#REF!</definedName>
    <definedName name="SG_25_20">#REF!</definedName>
    <definedName name="SG_25_21" localSheetId="3">#REF!</definedName>
    <definedName name="SG_25_21" localSheetId="1">#REF!</definedName>
    <definedName name="SG_25_21">#REF!</definedName>
    <definedName name="SG_25_22" localSheetId="3">#REF!</definedName>
    <definedName name="SG_25_22" localSheetId="1">#REF!</definedName>
    <definedName name="SG_25_22">#REF!</definedName>
    <definedName name="SG_25_23" localSheetId="3">#REF!</definedName>
    <definedName name="SG_25_23" localSheetId="1">#REF!</definedName>
    <definedName name="SG_25_23">#REF!</definedName>
    <definedName name="SG_25_24" localSheetId="3">#REF!</definedName>
    <definedName name="SG_25_24" localSheetId="1">#REF!</definedName>
    <definedName name="SG_25_24">#REF!</definedName>
    <definedName name="SG_25_25" localSheetId="3">#REF!</definedName>
    <definedName name="SG_25_25" localSheetId="1">#REF!</definedName>
    <definedName name="SG_25_25">#REF!</definedName>
    <definedName name="SIN" localSheetId="3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3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3">#REF!</definedName>
    <definedName name="Sinapi" localSheetId="1">#REF!</definedName>
    <definedName name="Sinapi">#REF!</definedName>
    <definedName name="SOLUM" localSheetId="3">[1]Reforma!#REF!</definedName>
    <definedName name="SOLUM" localSheetId="1">[1]Reforma!#REF!</definedName>
    <definedName name="SOLUM">[1]Reforma!#REF!</definedName>
    <definedName name="SomaTotal">[42]CALÇAMENTO!$M$68</definedName>
    <definedName name="sort" localSheetId="3" hidden="1">#REF!</definedName>
    <definedName name="sort" localSheetId="1" hidden="1">#REF!</definedName>
    <definedName name="sort" hidden="1">#REF!</definedName>
    <definedName name="SR">OFFSET([39]Serviços!$A$1,1,,COUNTA([39]Serviços!$A:$A),COUNTA([39]Serviços!$1:$1))</definedName>
    <definedName name="SS" localSheetId="3">#REF!</definedName>
    <definedName name="SS" localSheetId="1">#REF!</definedName>
    <definedName name="SS">#REF!</definedName>
    <definedName name="SUB" localSheetId="3">#REF!</definedName>
    <definedName name="SUB" localSheetId="1">#REF!</definedName>
    <definedName name="SUB">#REF!</definedName>
    <definedName name="SUB_TRECHO" localSheetId="3">#REF!</definedName>
    <definedName name="SUB_TRECHO" localSheetId="1">#REF!</definedName>
    <definedName name="SUB_TRECHO">#REF!</definedName>
    <definedName name="SUBT" localSheetId="3">#REF!</definedName>
    <definedName name="SUBT" localSheetId="1">#REF!</definedName>
    <definedName name="SUBT">#REF!</definedName>
    <definedName name="SUBTO" localSheetId="3">#REF!</definedName>
    <definedName name="SUBTO" localSheetId="1">#REF!</definedName>
    <definedName name="SUBTO">#REF!</definedName>
    <definedName name="SUUU7" localSheetId="3">#REF!</definedName>
    <definedName name="SUUU7" localSheetId="1">#REF!</definedName>
    <definedName name="SUUU7">#REF!</definedName>
    <definedName name="SVASRTVARTVAWRTVAWRTBVAWTEBAWEBTAW" localSheetId="3">#REF!</definedName>
    <definedName name="SVASRTVARTVAWRTVAWRTBVAWTEBAWEBTAW" localSheetId="1">#REF!</definedName>
    <definedName name="SVASRTVARTVAWRTVAWRTBVAWTEBAWEBTAW">#REF!</definedName>
    <definedName name="T" localSheetId="3">#REF!</definedName>
    <definedName name="T" localSheetId="1">#REF!</definedName>
    <definedName name="T">#REF!</definedName>
    <definedName name="Tabela" localSheetId="3">#REF!</definedName>
    <definedName name="Tabela" localSheetId="1">#REF!</definedName>
    <definedName name="Tabela">#REF!</definedName>
    <definedName name="Tabela_1" localSheetId="3">#REF!</definedName>
    <definedName name="Tabela_1" localSheetId="1">#REF!</definedName>
    <definedName name="Tabela_1">#REF!</definedName>
    <definedName name="Tabela_1_6" localSheetId="3">#REF!</definedName>
    <definedName name="Tabela_1_6" localSheetId="1">#REF!</definedName>
    <definedName name="Tabela_1_6">#REF!</definedName>
    <definedName name="Tabela_10" localSheetId="3">#REF!</definedName>
    <definedName name="Tabela_10" localSheetId="1">#REF!</definedName>
    <definedName name="Tabela_10">#REF!</definedName>
    <definedName name="Tabela_2" localSheetId="3">#REF!</definedName>
    <definedName name="Tabela_2" localSheetId="1">#REF!</definedName>
    <definedName name="Tabela_2">#REF!</definedName>
    <definedName name="Tabela_3" localSheetId="3">#REF!</definedName>
    <definedName name="Tabela_3" localSheetId="1">#REF!</definedName>
    <definedName name="Tabela_3">#REF!</definedName>
    <definedName name="Tabela_4" localSheetId="3">#REF!</definedName>
    <definedName name="Tabela_4" localSheetId="1">#REF!</definedName>
    <definedName name="Tabela_4">#REF!</definedName>
    <definedName name="Tabela_5" localSheetId="3">#REF!</definedName>
    <definedName name="Tabela_5" localSheetId="1">#REF!</definedName>
    <definedName name="Tabela_5">#REF!</definedName>
    <definedName name="Tabela_5_1" localSheetId="3">#REF!</definedName>
    <definedName name="Tabela_5_1" localSheetId="1">#REF!</definedName>
    <definedName name="Tabela_5_1">#REF!</definedName>
    <definedName name="Tabela_6" localSheetId="3">#REF!</definedName>
    <definedName name="Tabela_6" localSheetId="1">#REF!</definedName>
    <definedName name="Tabela_6">#REF!</definedName>
    <definedName name="Tanque_lavar_roupa" localSheetId="3">#REF!</definedName>
    <definedName name="Tanque_lavar_roupa" localSheetId="1">#REF!</definedName>
    <definedName name="Tanque_lavar_roupa">#REF!</definedName>
    <definedName name="Tanque_premoldado" localSheetId="3">#REF!</definedName>
    <definedName name="Tanque_premoldado" localSheetId="1">#REF!</definedName>
    <definedName name="Tanque_premoldado">#REF!</definedName>
    <definedName name="taxa_cap" localSheetId="3">#REF!</definedName>
    <definedName name="taxa_cap" localSheetId="1">#REF!</definedName>
    <definedName name="taxa_cap">#REF!</definedName>
    <definedName name="Teor">[38]Teor!$A$3:$A$7</definedName>
    <definedName name="terra" localSheetId="3">#REF!</definedName>
    <definedName name="terra" localSheetId="1">#REF!</definedName>
    <definedName name="terra">#REF!</definedName>
    <definedName name="teste" localSheetId="3">#REF!</definedName>
    <definedName name="teste" localSheetId="1">#REF!</definedName>
    <definedName name="teste">#REF!</definedName>
    <definedName name="teste1" localSheetId="3">#REF!</definedName>
    <definedName name="teste1" localSheetId="1">#REF!</definedName>
    <definedName name="teste1">#REF!</definedName>
    <definedName name="teste10" localSheetId="3">#REF!</definedName>
    <definedName name="teste10" localSheetId="1">#REF!</definedName>
    <definedName name="teste10">#REF!</definedName>
    <definedName name="teste2" localSheetId="3">#REF!</definedName>
    <definedName name="teste2" localSheetId="1">#REF!</definedName>
    <definedName name="teste2">#REF!</definedName>
    <definedName name="teste3" localSheetId="3">#REF!</definedName>
    <definedName name="teste3" localSheetId="1">#REF!</definedName>
    <definedName name="teste3">#REF!</definedName>
    <definedName name="TESTE4" localSheetId="3">#REF!</definedName>
    <definedName name="TESTE4" localSheetId="1">#REF!</definedName>
    <definedName name="TESTE4">#REF!</definedName>
    <definedName name="TESTE4teste" localSheetId="3">#REF!</definedName>
    <definedName name="TESTE4teste" localSheetId="1">#REF!</definedName>
    <definedName name="TESTE4teste">#REF!</definedName>
    <definedName name="TESTES" localSheetId="3">#REF!</definedName>
    <definedName name="TESTES" localSheetId="1">#REF!</definedName>
    <definedName name="TESTES">#REF!</definedName>
    <definedName name="TITULO" localSheetId="3">#REF!</definedName>
    <definedName name="TITULO" localSheetId="1">#REF!</definedName>
    <definedName name="TITULO">#REF!</definedName>
    <definedName name="TituloEventos">OFFSET([8]DADOS!$J$33,1,0):OFFSET([8]DADOS!$J$37,-1,0)</definedName>
    <definedName name="_xlnm.Print_Titles" localSheetId="3">'MC 02'!$12:$13</definedName>
    <definedName name="_xlnm.Print_Titles" localSheetId="1">#REF!</definedName>
    <definedName name="_xlnm.Print_Titles">#REF!</definedName>
    <definedName name="Total" localSheetId="3">#REF!</definedName>
    <definedName name="Total" localSheetId="1">#REF!</definedName>
    <definedName name="Total">#REF!</definedName>
    <definedName name="TOTAL_GERAL" localSheetId="3">#REF!</definedName>
    <definedName name="TOTAL_GERAL" localSheetId="1">#REF!</definedName>
    <definedName name="TOTAL_GERAL">#REF!</definedName>
    <definedName name="TOTAL_RESUMO" localSheetId="3">#REF!</definedName>
    <definedName name="TOTAL_RESUMO" localSheetId="1">#REF!</definedName>
    <definedName name="TOTAL_RESUMO">#REF!</definedName>
    <definedName name="TotalEventos" localSheetId="3">SUM(TotalPorEvento)</definedName>
    <definedName name="TotalEventos">SUM(TotalPorEvento)</definedName>
    <definedName name="TotalPorEvento">[8]Eventograma_e_Quantitativos!$I$36:OFFSET([8]Eventograma_e_Quantitativos!$I$39,-1,0)</definedName>
    <definedName name="totee_3" localSheetId="3">#REF!</definedName>
    <definedName name="totee_3" localSheetId="1">#REF!</definedName>
    <definedName name="totee_3">#REF!</definedName>
    <definedName name="totee1" localSheetId="3">#REF!</definedName>
    <definedName name="totee1" localSheetId="1">#REF!</definedName>
    <definedName name="totee1">#REF!</definedName>
    <definedName name="totee2" localSheetId="3">#REF!</definedName>
    <definedName name="totee2" localSheetId="1">#REF!</definedName>
    <definedName name="totee2">#REF!</definedName>
    <definedName name="TOTMAT_EE1" localSheetId="3">#REF!</definedName>
    <definedName name="TOTMAT_EE1" localSheetId="1">#REF!</definedName>
    <definedName name="TOTMAT_EE1">#REF!</definedName>
    <definedName name="TOTMAT_EE2" localSheetId="3">#REF!</definedName>
    <definedName name="TOTMAT_EE2" localSheetId="1">#REF!</definedName>
    <definedName name="TOTMAT_EE2">#REF!</definedName>
    <definedName name="TOTMAT_EE3" localSheetId="3">#REF!</definedName>
    <definedName name="TOTMAT_EE3" localSheetId="1">#REF!</definedName>
    <definedName name="TOTMAT_EE3">#REF!</definedName>
    <definedName name="TOTSER_EE1" localSheetId="3">#REF!</definedName>
    <definedName name="TOTSER_EE1" localSheetId="1">#REF!</definedName>
    <definedName name="TOTSER_EE1">#REF!</definedName>
    <definedName name="TOTSER_EE2" localSheetId="3">#REF!</definedName>
    <definedName name="TOTSER_EE2" localSheetId="1">#REF!</definedName>
    <definedName name="TOTSER_EE2">#REF!</definedName>
    <definedName name="TOTSER_EE3" localSheetId="3">#REF!</definedName>
    <definedName name="TOTSER_EE3" localSheetId="1">#REF!</definedName>
    <definedName name="TOTSER_EE3">#REF!</definedName>
    <definedName name="TPM" localSheetId="3">#REF!</definedName>
    <definedName name="TPM" localSheetId="1">#REF!</definedName>
    <definedName name="TPM">#REF!</definedName>
    <definedName name="TRÂNS_SEG_EMISS2" localSheetId="3">#REF!</definedName>
    <definedName name="TRÂNS_SEG_EMISS2" localSheetId="1">#REF!</definedName>
    <definedName name="TRÂNS_SEG_EMISS2">#REF!</definedName>
    <definedName name="TRÂNS_SEG_EMISS3" localSheetId="3">#REF!</definedName>
    <definedName name="TRÂNS_SEG_EMISS3" localSheetId="1">#REF!</definedName>
    <definedName name="TRÂNS_SEG_EMISS3">#REF!</definedName>
    <definedName name="TRÂNS_SEGU" localSheetId="3">#REF!</definedName>
    <definedName name="TRÂNS_SEGU" localSheetId="1">#REF!</definedName>
    <definedName name="TRÂNS_SEGU">#REF!</definedName>
    <definedName name="TRÂNS_SEGURANÇA" localSheetId="3">#REF!</definedName>
    <definedName name="TRÂNS_SEGURANÇA" localSheetId="1">#REF!</definedName>
    <definedName name="TRÂNS_SEGURANÇA">#REF!</definedName>
    <definedName name="TRAV_EMISS3_S" localSheetId="3">#REF!</definedName>
    <definedName name="TRAV_EMISS3_S" localSheetId="1">#REF!</definedName>
    <definedName name="TRAV_EMISS3_S">#REF!</definedName>
    <definedName name="TRFE" localSheetId="3">[1]Reforma!#REF!</definedName>
    <definedName name="TRFE" localSheetId="1">[1]Reforma!#REF!</definedName>
    <definedName name="TRFE">[1]Reforma!#REF!</definedName>
    <definedName name="TT" localSheetId="3">#REF!</definedName>
    <definedName name="TT" localSheetId="1">#REF!</definedName>
    <definedName name="TT">#REF!</definedName>
    <definedName name="tttt" localSheetId="3" hidden="1">#REF!</definedName>
    <definedName name="tttt" localSheetId="1" hidden="1">#REF!</definedName>
    <definedName name="tttt" hidden="1">#REF!</definedName>
    <definedName name="TxCresc">'[23]TodasTraf-2000-NoPrint'!$C$7:$L$17</definedName>
    <definedName name="tyu" localSheetId="3">[1]Reforma!#REF!</definedName>
    <definedName name="tyu" localSheetId="1">[1]Reforma!#REF!</definedName>
    <definedName name="tyu">[1]Reforma!#REF!</definedName>
    <definedName name="ujk" localSheetId="3">[1]Reforma!#REF!</definedName>
    <definedName name="ujk" localSheetId="1">[1]Reforma!#REF!</definedName>
    <definedName name="ujk">[1]Reforma!#REF!</definedName>
    <definedName name="últimaMedição" localSheetId="3">MAX(Import.PLE)</definedName>
    <definedName name="últimaMedição">MAX(Import.PLE)</definedName>
    <definedName name="UN" localSheetId="3">#REF!</definedName>
    <definedName name="UN" localSheetId="1">#REF!</definedName>
    <definedName name="UN">#REF!</definedName>
    <definedName name="UN." localSheetId="3">#REF!</definedName>
    <definedName name="UN." localSheetId="1">#REF!</definedName>
    <definedName name="UN.">#REF!</definedName>
    <definedName name="Unit." localSheetId="3">#REF!</definedName>
    <definedName name="Unit." localSheetId="1">#REF!</definedName>
    <definedName name="Unit.">#REF!</definedName>
    <definedName name="UU" localSheetId="3">#REF!</definedName>
    <definedName name="UU" localSheetId="1">#REF!</definedName>
    <definedName name="UU">#REF!</definedName>
    <definedName name="UYT" localSheetId="3">[1]Reforma!#REF!</definedName>
    <definedName name="UYT" localSheetId="1">[1]Reforma!#REF!</definedName>
    <definedName name="UYT">[1]Reforma!#REF!</definedName>
    <definedName name="v" localSheetId="3">[38]Equipamentos!#REF!</definedName>
    <definedName name="v" localSheetId="1">[38]Equipamentos!#REF!</definedName>
    <definedName name="v">[38]Equipamentos!#REF!</definedName>
    <definedName name="ValoresPorEvento">[8]Eventograma_e_Quantitativos!$N$36:OFFSET([8]Eventograma_e_Quantitativos!$BK$39,-1,0)</definedName>
    <definedName name="Vazios">[38]Teor!$B$3:$B$7</definedName>
    <definedName name="vbg" localSheetId="3">[1]Reforma!#REF!</definedName>
    <definedName name="vbg" localSheetId="1">[1]Reforma!#REF!</definedName>
    <definedName name="vbg">[1]Reforma!#REF!</definedName>
    <definedName name="Veic">'[25]Adm Local '!$K$311</definedName>
    <definedName name="verde" localSheetId="3">#REF!</definedName>
    <definedName name="verde" localSheetId="1">#REF!</definedName>
    <definedName name="verde">#REF!</definedName>
    <definedName name="verdepav" localSheetId="3">#REF!</definedName>
    <definedName name="verdepav" localSheetId="1">#REF!</definedName>
    <definedName name="verdepav">#REF!</definedName>
    <definedName name="Verga" localSheetId="3">#REF!</definedName>
    <definedName name="Verga" localSheetId="1">#REF!</definedName>
    <definedName name="Verga">#REF!</definedName>
    <definedName name="VL" localSheetId="3">#REF!</definedName>
    <definedName name="VL" localSheetId="1">#REF!</definedName>
    <definedName name="VL">#REF!</definedName>
    <definedName name="VT" localSheetId="3">#REF!</definedName>
    <definedName name="VT" localSheetId="1">#REF!</definedName>
    <definedName name="VT">#REF!</definedName>
    <definedName name="VTE" localSheetId="3">#REF!</definedName>
    <definedName name="VTE" localSheetId="1">#REF!</definedName>
    <definedName name="VTE">#REF!</definedName>
    <definedName name="VV" localSheetId="3">#REF!</definedName>
    <definedName name="VV" localSheetId="1">#REF!</definedName>
    <definedName name="VV">#REF!</definedName>
    <definedName name="WEWRWR" localSheetId="3">'MC 02'!WEWRWR</definedName>
    <definedName name="WEWRWR">[0]!WEWRWR</definedName>
    <definedName name="WEWRWRE" localSheetId="3">'MC 02'!WEWRWRE</definedName>
    <definedName name="WEWRWRE">[0]!WEWRWRE</definedName>
    <definedName name="WQW" localSheetId="3">#REF!</definedName>
    <definedName name="WQW" localSheetId="1">#REF!</definedName>
    <definedName name="WQW">#REF!</definedName>
    <definedName name="wrkifoerngperg" localSheetId="3">#REF!</definedName>
    <definedName name="wrkifoerngperg" localSheetId="1">#REF!</definedName>
    <definedName name="wrkifoerngperg">#REF!</definedName>
    <definedName name="wrn.mo2." localSheetId="3" hidden="1">{#N/A,#N/A,FALSE,"MO (2)"}</definedName>
    <definedName name="wrn.mo2." hidden="1">{#N/A,#N/A,FALSE,"MO (2)"}</definedName>
    <definedName name="wrn.Orçamento." localSheetId="3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3">#REF!</definedName>
    <definedName name="WSFDGSJHKJSçghsK" localSheetId="1">#REF!</definedName>
    <definedName name="WSFDGSJHKJSçghsK">#REF!</definedName>
    <definedName name="WW" localSheetId="3">#REF!</definedName>
    <definedName name="WW" localSheetId="1">#REF!</definedName>
    <definedName name="WW">#REF!</definedName>
    <definedName name="X" localSheetId="3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3">#REF!</definedName>
    <definedName name="Xa" localSheetId="1">#REF!</definedName>
    <definedName name="Xa">#REF!</definedName>
    <definedName name="Xb" localSheetId="3">#REF!</definedName>
    <definedName name="Xb" localSheetId="1">#REF!</definedName>
    <definedName name="Xb">#REF!</definedName>
    <definedName name="Xc" localSheetId="3">#REF!</definedName>
    <definedName name="Xc" localSheetId="1">#REF!</definedName>
    <definedName name="Xc">#REF!</definedName>
    <definedName name="xczvzxc" localSheetId="3">#REF!</definedName>
    <definedName name="xczvzxc" localSheetId="1">#REF!</definedName>
    <definedName name="xczvzxc">#REF!</definedName>
    <definedName name="XX" localSheetId="3">#REF!</definedName>
    <definedName name="XX" localSheetId="1">#REF!</definedName>
    <definedName name="XX">#REF!</definedName>
    <definedName name="XXX" localSheetId="3">'MC 02'!XXX</definedName>
    <definedName name="XXX">[0]!XXX</definedName>
    <definedName name="XXXX" localSheetId="3">'MC 02'!XXXX</definedName>
    <definedName name="XXXX">[0]!XXXX</definedName>
    <definedName name="xxxxxxx" localSheetId="3">#REF!</definedName>
    <definedName name="xxxxxxx" localSheetId="1">#REF!</definedName>
    <definedName name="xxxxxxx">#REF!</definedName>
    <definedName name="Y" localSheetId="3">#REF!</definedName>
    <definedName name="Y" localSheetId="1">#REF!</definedName>
    <definedName name="Y">#REF!</definedName>
    <definedName name="YJGGHG" localSheetId="3">[1]Reforma!#REF!</definedName>
    <definedName name="YJGGHG" localSheetId="1">[1]Reforma!#REF!</definedName>
    <definedName name="YJGGHG">[1]Reforma!#REF!</definedName>
    <definedName name="yngrid" localSheetId="3">#REF!</definedName>
    <definedName name="yngrid" localSheetId="1">#REF!</definedName>
    <definedName name="yngrid">#REF!</definedName>
    <definedName name="yngridd" localSheetId="3">#REF!</definedName>
    <definedName name="yngridd" localSheetId="1">#REF!</definedName>
    <definedName name="yngridd">#REF!</definedName>
    <definedName name="yoli" localSheetId="3">#REF!</definedName>
    <definedName name="yoli" localSheetId="1">#REF!</definedName>
    <definedName name="yoli">#REF!</definedName>
    <definedName name="yULIAN" localSheetId="3">#REF!</definedName>
    <definedName name="yULIAN" localSheetId="1">#REF!</definedName>
    <definedName name="yULIAN">#REF!</definedName>
    <definedName name="YY" localSheetId="3">#REF!</definedName>
    <definedName name="YY" localSheetId="1">#REF!</definedName>
    <definedName name="YY">#REF!</definedName>
    <definedName name="Z" localSheetId="3">#REF!</definedName>
    <definedName name="Z" localSheetId="1">#REF!</definedName>
    <definedName name="Z">#REF!</definedName>
    <definedName name="ZCERTOP" localSheetId="3">#REF!</definedName>
    <definedName name="ZCERTOP" localSheetId="1">#REF!</definedName>
    <definedName name="ZCERTOP">#REF!</definedName>
    <definedName name="zsfdbvzsfdbfzdb" localSheetId="3">#REF!</definedName>
    <definedName name="zsfdbvzsfdbfzdb" localSheetId="1">#REF!</definedName>
    <definedName name="zsfdbvzsfdbfzdb">#REF!</definedName>
    <definedName name="zxc" localSheetId="3">[1]Reforma!#REF!</definedName>
    <definedName name="zxc" localSheetId="1">[1]Reforma!#REF!</definedName>
    <definedName name="zxc">[1]Reforma!#REF!</definedName>
    <definedName name="ZZ" localSheetId="3">#REF!</definedName>
    <definedName name="ZZ" localSheetId="1">#REF!</definedName>
    <definedName name="ZZ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5" l="1"/>
  <c r="N20" i="5"/>
  <c r="L7" i="4"/>
  <c r="I27" i="4"/>
  <c r="I23" i="4"/>
  <c r="I16" i="4"/>
  <c r="I17" i="4"/>
  <c r="I20" i="4"/>
  <c r="I19" i="4"/>
  <c r="R17" i="3" l="1"/>
  <c r="P17" i="3"/>
  <c r="J269" i="4" l="1"/>
  <c r="J270" i="4"/>
  <c r="J271" i="4"/>
  <c r="J272" i="4"/>
  <c r="J273" i="4"/>
  <c r="J274" i="4"/>
  <c r="J275" i="4"/>
  <c r="J276" i="4"/>
  <c r="J277" i="4"/>
  <c r="L277" i="4" s="1"/>
  <c r="J278" i="4"/>
  <c r="J279" i="4"/>
  <c r="J280" i="4"/>
  <c r="J281" i="4"/>
  <c r="L281" i="4" s="1"/>
  <c r="J282" i="4"/>
  <c r="L282" i="4" s="1"/>
  <c r="J283" i="4"/>
  <c r="L283" i="4" s="1"/>
  <c r="J268" i="4"/>
  <c r="J248" i="4"/>
  <c r="J249" i="4"/>
  <c r="J250" i="4"/>
  <c r="J251" i="4"/>
  <c r="J252" i="4"/>
  <c r="J253" i="4"/>
  <c r="J254" i="4"/>
  <c r="J255" i="4"/>
  <c r="J256" i="4"/>
  <c r="J257" i="4"/>
  <c r="L257" i="4" s="1"/>
  <c r="J258" i="4"/>
  <c r="J259" i="4"/>
  <c r="J260" i="4"/>
  <c r="J261" i="4"/>
  <c r="L261" i="4" s="1"/>
  <c r="J262" i="4"/>
  <c r="L262" i="4" s="1"/>
  <c r="J263" i="4"/>
  <c r="L263" i="4" s="1"/>
  <c r="J264" i="4"/>
  <c r="L264" i="4" s="1"/>
  <c r="J265" i="4"/>
  <c r="J266" i="4"/>
  <c r="L266" i="4" s="1"/>
  <c r="J247" i="4"/>
  <c r="L247" i="4" s="1"/>
  <c r="J244" i="4"/>
  <c r="J245" i="4"/>
  <c r="J243" i="4"/>
  <c r="J240" i="4"/>
  <c r="J241" i="4"/>
  <c r="J239" i="4"/>
  <c r="J235" i="4"/>
  <c r="J236" i="4"/>
  <c r="J237" i="4"/>
  <c r="J234" i="4"/>
  <c r="J231" i="4"/>
  <c r="J232" i="4"/>
  <c r="J230" i="4"/>
  <c r="J222" i="4"/>
  <c r="J223" i="4"/>
  <c r="J224" i="4"/>
  <c r="J225" i="4"/>
  <c r="J226" i="4"/>
  <c r="J227" i="4"/>
  <c r="J228" i="4"/>
  <c r="L228" i="4" s="1"/>
  <c r="J221" i="4"/>
  <c r="J215" i="4"/>
  <c r="J216" i="4"/>
  <c r="J217" i="4"/>
  <c r="J218" i="4"/>
  <c r="J219" i="4"/>
  <c r="J214" i="4"/>
  <c r="L214" i="4" s="1"/>
  <c r="J210" i="4"/>
  <c r="J211" i="4"/>
  <c r="J212" i="4"/>
  <c r="J209" i="4"/>
  <c r="J197" i="4"/>
  <c r="J198" i="4"/>
  <c r="J199" i="4"/>
  <c r="J200" i="4"/>
  <c r="J201" i="4"/>
  <c r="J202" i="4"/>
  <c r="J203" i="4"/>
  <c r="J204" i="4"/>
  <c r="J205" i="4"/>
  <c r="L205" i="4" s="1"/>
  <c r="J206" i="4"/>
  <c r="L206" i="4" s="1"/>
  <c r="J207" i="4"/>
  <c r="L207" i="4" s="1"/>
  <c r="J196" i="4"/>
  <c r="J183" i="4"/>
  <c r="J184" i="4"/>
  <c r="J185" i="4"/>
  <c r="J186" i="4"/>
  <c r="J187" i="4"/>
  <c r="J188" i="4"/>
  <c r="J189" i="4"/>
  <c r="L189" i="4" s="1"/>
  <c r="J190" i="4"/>
  <c r="J191" i="4"/>
  <c r="J192" i="4"/>
  <c r="J193" i="4"/>
  <c r="L193" i="4" s="1"/>
  <c r="J194" i="4"/>
  <c r="L194" i="4" s="1"/>
  <c r="J182" i="4"/>
  <c r="J179" i="4"/>
  <c r="J180" i="4"/>
  <c r="J178" i="4"/>
  <c r="J176" i="4"/>
  <c r="J168" i="4"/>
  <c r="J169" i="4"/>
  <c r="J170" i="4"/>
  <c r="J171" i="4"/>
  <c r="J172" i="4"/>
  <c r="J173" i="4"/>
  <c r="J167" i="4"/>
  <c r="J148" i="4"/>
  <c r="J149" i="4"/>
  <c r="J150" i="4"/>
  <c r="J151" i="4"/>
  <c r="J152" i="4"/>
  <c r="J153" i="4"/>
  <c r="J154" i="4"/>
  <c r="L154" i="4" s="1"/>
  <c r="J155" i="4"/>
  <c r="L155" i="4" s="1"/>
  <c r="J156" i="4"/>
  <c r="L156" i="4" s="1"/>
  <c r="J157" i="4"/>
  <c r="J158" i="4"/>
  <c r="J159" i="4"/>
  <c r="J160" i="4"/>
  <c r="L160" i="4" s="1"/>
  <c r="J161" i="4"/>
  <c r="L161" i="4" s="1"/>
  <c r="J162" i="4"/>
  <c r="L162" i="4" s="1"/>
  <c r="J163" i="4"/>
  <c r="L163" i="4" s="1"/>
  <c r="J164" i="4"/>
  <c r="J165" i="4"/>
  <c r="L165" i="4" s="1"/>
  <c r="J147" i="4"/>
  <c r="J136" i="4"/>
  <c r="J137" i="4"/>
  <c r="J138" i="4"/>
  <c r="J139" i="4"/>
  <c r="J140" i="4"/>
  <c r="J141" i="4"/>
  <c r="J142" i="4"/>
  <c r="L142" i="4" s="1"/>
  <c r="J143" i="4"/>
  <c r="J144" i="4"/>
  <c r="J145" i="4"/>
  <c r="J135" i="4"/>
  <c r="J127" i="4"/>
  <c r="J128" i="4"/>
  <c r="J129" i="4"/>
  <c r="J130" i="4"/>
  <c r="J131" i="4"/>
  <c r="J132" i="4"/>
  <c r="J133" i="4"/>
  <c r="J126" i="4"/>
  <c r="J98" i="4"/>
  <c r="J99" i="4"/>
  <c r="J100" i="4"/>
  <c r="J101" i="4"/>
  <c r="J102" i="4"/>
  <c r="J103" i="4"/>
  <c r="J104" i="4"/>
  <c r="J105" i="4"/>
  <c r="J106" i="4"/>
  <c r="L106" i="4" s="1"/>
  <c r="J107" i="4"/>
  <c r="L107" i="4" s="1"/>
  <c r="J108" i="4"/>
  <c r="J109" i="4"/>
  <c r="J110" i="4"/>
  <c r="J111" i="4"/>
  <c r="L111" i="4" s="1"/>
  <c r="J112" i="4"/>
  <c r="L112" i="4" s="1"/>
  <c r="J113" i="4"/>
  <c r="L113" i="4" s="1"/>
  <c r="J114" i="4"/>
  <c r="L114" i="4" s="1"/>
  <c r="J115" i="4"/>
  <c r="J116" i="4"/>
  <c r="L116" i="4" s="1"/>
  <c r="J117" i="4"/>
  <c r="L117" i="4" s="1"/>
  <c r="J118" i="4"/>
  <c r="J119" i="4"/>
  <c r="J120" i="4"/>
  <c r="J121" i="4"/>
  <c r="J122" i="4"/>
  <c r="J123" i="4"/>
  <c r="J124" i="4"/>
  <c r="J97" i="4"/>
  <c r="L97" i="4" s="1"/>
  <c r="J89" i="4"/>
  <c r="J90" i="4"/>
  <c r="J91" i="4"/>
  <c r="J92" i="4"/>
  <c r="J93" i="4"/>
  <c r="J94" i="4"/>
  <c r="J95" i="4"/>
  <c r="J88" i="4"/>
  <c r="J82" i="4"/>
  <c r="J83" i="4"/>
  <c r="J84" i="4"/>
  <c r="J85" i="4"/>
  <c r="J86" i="4"/>
  <c r="J81" i="4"/>
  <c r="J75" i="4"/>
  <c r="J76" i="4"/>
  <c r="J77" i="4"/>
  <c r="J78" i="4"/>
  <c r="J79" i="4"/>
  <c r="J74" i="4"/>
  <c r="J70" i="4"/>
  <c r="J71" i="4"/>
  <c r="J72" i="4"/>
  <c r="J69" i="4"/>
  <c r="J65" i="4"/>
  <c r="J66" i="4"/>
  <c r="J67" i="4"/>
  <c r="J64" i="4"/>
  <c r="J48" i="4"/>
  <c r="J49" i="4"/>
  <c r="J50" i="4"/>
  <c r="J51" i="4"/>
  <c r="J52" i="4"/>
  <c r="J53" i="4"/>
  <c r="L53" i="4" s="1"/>
  <c r="J54" i="4"/>
  <c r="L54" i="4" s="1"/>
  <c r="J55" i="4"/>
  <c r="J56" i="4"/>
  <c r="L56" i="4" s="1"/>
  <c r="J57" i="4"/>
  <c r="J58" i="4"/>
  <c r="J59" i="4"/>
  <c r="J60" i="4"/>
  <c r="L60" i="4" s="1"/>
  <c r="J61" i="4"/>
  <c r="J62" i="4"/>
  <c r="L62" i="4" s="1"/>
  <c r="J47" i="4"/>
  <c r="J33" i="4"/>
  <c r="J34" i="4"/>
  <c r="J35" i="4"/>
  <c r="J36" i="4"/>
  <c r="J37" i="4"/>
  <c r="J38" i="4"/>
  <c r="J39" i="4"/>
  <c r="J40" i="4"/>
  <c r="J41" i="4"/>
  <c r="L41" i="4" s="1"/>
  <c r="J42" i="4"/>
  <c r="L42" i="4" s="1"/>
  <c r="J43" i="4"/>
  <c r="L43" i="4" s="1"/>
  <c r="J44" i="4"/>
  <c r="J45" i="4"/>
  <c r="J32" i="4"/>
  <c r="J28" i="4"/>
  <c r="J29" i="4"/>
  <c r="J30" i="4"/>
  <c r="J27" i="4"/>
  <c r="L27" i="4" s="1"/>
  <c r="J16" i="4"/>
  <c r="J17" i="4"/>
  <c r="J18" i="4"/>
  <c r="J19" i="4"/>
  <c r="L19" i="4" s="1"/>
  <c r="J20" i="4"/>
  <c r="J21" i="4"/>
  <c r="J22" i="4"/>
  <c r="L22" i="4" s="1"/>
  <c r="J23" i="4"/>
  <c r="J24" i="4"/>
  <c r="J25" i="4"/>
  <c r="J15" i="4"/>
  <c r="L15" i="4" s="1"/>
  <c r="K283" i="4"/>
  <c r="H283" i="4"/>
  <c r="K282" i="4"/>
  <c r="H282" i="4"/>
  <c r="K281" i="4"/>
  <c r="H281" i="4"/>
  <c r="L280" i="4"/>
  <c r="K280" i="4"/>
  <c r="H280" i="4"/>
  <c r="L279" i="4"/>
  <c r="K279" i="4"/>
  <c r="H279" i="4"/>
  <c r="L278" i="4"/>
  <c r="K278" i="4"/>
  <c r="H278" i="4"/>
  <c r="K277" i="4"/>
  <c r="H277" i="4"/>
  <c r="L276" i="4"/>
  <c r="K276" i="4"/>
  <c r="H276" i="4"/>
  <c r="L275" i="4"/>
  <c r="K275" i="4"/>
  <c r="H275" i="4"/>
  <c r="L274" i="4"/>
  <c r="K274" i="4"/>
  <c r="H274" i="4"/>
  <c r="L273" i="4"/>
  <c r="K273" i="4"/>
  <c r="H273" i="4"/>
  <c r="L272" i="4"/>
  <c r="K272" i="4"/>
  <c r="H272" i="4"/>
  <c r="H267" i="4" s="1"/>
  <c r="L271" i="4"/>
  <c r="K271" i="4"/>
  <c r="H271" i="4"/>
  <c r="L270" i="4"/>
  <c r="K270" i="4"/>
  <c r="H270" i="4"/>
  <c r="L269" i="4"/>
  <c r="K269" i="4"/>
  <c r="H269" i="4"/>
  <c r="L268" i="4"/>
  <c r="K268" i="4"/>
  <c r="H268" i="4"/>
  <c r="K266" i="4"/>
  <c r="H266" i="4"/>
  <c r="L265" i="4"/>
  <c r="K265" i="4"/>
  <c r="H265" i="4"/>
  <c r="K264" i="4"/>
  <c r="H264" i="4"/>
  <c r="K263" i="4"/>
  <c r="H263" i="4"/>
  <c r="K262" i="4"/>
  <c r="H262" i="4"/>
  <c r="K261" i="4"/>
  <c r="H261" i="4"/>
  <c r="L260" i="4"/>
  <c r="K260" i="4"/>
  <c r="H260" i="4"/>
  <c r="L259" i="4"/>
  <c r="K259" i="4"/>
  <c r="H259" i="4"/>
  <c r="L258" i="4"/>
  <c r="K258" i="4"/>
  <c r="H258" i="4"/>
  <c r="K257" i="4"/>
  <c r="H257" i="4"/>
  <c r="L256" i="4"/>
  <c r="K256" i="4"/>
  <c r="H256" i="4"/>
  <c r="L255" i="4"/>
  <c r="K255" i="4"/>
  <c r="H255" i="4"/>
  <c r="L254" i="4"/>
  <c r="K254" i="4"/>
  <c r="H254" i="4"/>
  <c r="L253" i="4"/>
  <c r="K253" i="4"/>
  <c r="H253" i="4"/>
  <c r="L252" i="4"/>
  <c r="K252" i="4"/>
  <c r="H252" i="4"/>
  <c r="L251" i="4"/>
  <c r="K251" i="4"/>
  <c r="H251" i="4"/>
  <c r="H246" i="4" s="1"/>
  <c r="L250" i="4"/>
  <c r="K250" i="4"/>
  <c r="H250" i="4"/>
  <c r="L249" i="4"/>
  <c r="K249" i="4"/>
  <c r="H249" i="4"/>
  <c r="L248" i="4"/>
  <c r="K248" i="4"/>
  <c r="H248" i="4"/>
  <c r="K247" i="4"/>
  <c r="H247" i="4"/>
  <c r="L245" i="4"/>
  <c r="K245" i="4"/>
  <c r="H245" i="4"/>
  <c r="L244" i="4"/>
  <c r="K244" i="4"/>
  <c r="H244" i="4"/>
  <c r="H242" i="4" s="1"/>
  <c r="L243" i="4"/>
  <c r="K243" i="4"/>
  <c r="H243" i="4"/>
  <c r="L241" i="4"/>
  <c r="K241" i="4"/>
  <c r="H241" i="4"/>
  <c r="L240" i="4"/>
  <c r="K240" i="4"/>
  <c r="H240" i="4"/>
  <c r="L239" i="4"/>
  <c r="K239" i="4"/>
  <c r="H239" i="4"/>
  <c r="H238" i="4"/>
  <c r="L237" i="4"/>
  <c r="K237" i="4"/>
  <c r="H237" i="4"/>
  <c r="L236" i="4"/>
  <c r="K236" i="4"/>
  <c r="H236" i="4"/>
  <c r="L235" i="4"/>
  <c r="K235" i="4"/>
  <c r="H235" i="4"/>
  <c r="L234" i="4"/>
  <c r="K234" i="4"/>
  <c r="H234" i="4"/>
  <c r="H233" i="4" s="1"/>
  <c r="L232" i="4"/>
  <c r="K232" i="4"/>
  <c r="H232" i="4"/>
  <c r="L231" i="4"/>
  <c r="K231" i="4"/>
  <c r="H231" i="4"/>
  <c r="L230" i="4"/>
  <c r="K230" i="4"/>
  <c r="H230" i="4"/>
  <c r="H229" i="4"/>
  <c r="K228" i="4"/>
  <c r="H228" i="4"/>
  <c r="L227" i="4"/>
  <c r="K227" i="4"/>
  <c r="H227" i="4"/>
  <c r="L226" i="4"/>
  <c r="K226" i="4"/>
  <c r="H226" i="4"/>
  <c r="L225" i="4"/>
  <c r="K225" i="4"/>
  <c r="H225" i="4"/>
  <c r="L224" i="4"/>
  <c r="K224" i="4"/>
  <c r="H224" i="4"/>
  <c r="L223" i="4"/>
  <c r="K223" i="4"/>
  <c r="H223" i="4"/>
  <c r="L222" i="4"/>
  <c r="K222" i="4"/>
  <c r="H222" i="4"/>
  <c r="L221" i="4"/>
  <c r="K221" i="4"/>
  <c r="H221" i="4"/>
  <c r="H220" i="4"/>
  <c r="L219" i="4"/>
  <c r="K219" i="4"/>
  <c r="H219" i="4"/>
  <c r="L218" i="4"/>
  <c r="K218" i="4"/>
  <c r="H218" i="4"/>
  <c r="L217" i="4"/>
  <c r="K217" i="4"/>
  <c r="H217" i="4"/>
  <c r="L216" i="4"/>
  <c r="K216" i="4"/>
  <c r="H216" i="4"/>
  <c r="L215" i="4"/>
  <c r="K215" i="4"/>
  <c r="H215" i="4"/>
  <c r="K214" i="4"/>
  <c r="H214" i="4"/>
  <c r="H213" i="4"/>
  <c r="L212" i="4"/>
  <c r="K212" i="4"/>
  <c r="H212" i="4"/>
  <c r="L211" i="4"/>
  <c r="K211" i="4"/>
  <c r="H211" i="4"/>
  <c r="L210" i="4"/>
  <c r="K210" i="4"/>
  <c r="H210" i="4"/>
  <c r="L209" i="4"/>
  <c r="K209" i="4"/>
  <c r="H209" i="4"/>
  <c r="H208" i="4"/>
  <c r="K207" i="4"/>
  <c r="H207" i="4"/>
  <c r="K206" i="4"/>
  <c r="H206" i="4"/>
  <c r="K205" i="4"/>
  <c r="H205" i="4"/>
  <c r="L204" i="4"/>
  <c r="K204" i="4"/>
  <c r="H204" i="4"/>
  <c r="L203" i="4"/>
  <c r="K203" i="4"/>
  <c r="H203" i="4"/>
  <c r="L202" i="4"/>
  <c r="K202" i="4"/>
  <c r="H202" i="4"/>
  <c r="L201" i="4"/>
  <c r="K201" i="4"/>
  <c r="H201" i="4"/>
  <c r="L200" i="4"/>
  <c r="K200" i="4"/>
  <c r="H200" i="4"/>
  <c r="L199" i="4"/>
  <c r="K199" i="4"/>
  <c r="H199" i="4"/>
  <c r="H195" i="4" s="1"/>
  <c r="L198" i="4"/>
  <c r="K198" i="4"/>
  <c r="H198" i="4"/>
  <c r="L197" i="4"/>
  <c r="K197" i="4"/>
  <c r="H197" i="4"/>
  <c r="L196" i="4"/>
  <c r="K196" i="4"/>
  <c r="H196" i="4"/>
  <c r="K194" i="4"/>
  <c r="H194" i="4"/>
  <c r="K193" i="4"/>
  <c r="H193" i="4"/>
  <c r="L192" i="4"/>
  <c r="K192" i="4"/>
  <c r="H192" i="4"/>
  <c r="L191" i="4"/>
  <c r="K191" i="4"/>
  <c r="H191" i="4"/>
  <c r="L190" i="4"/>
  <c r="K190" i="4"/>
  <c r="H190" i="4"/>
  <c r="K189" i="4"/>
  <c r="H189" i="4"/>
  <c r="L188" i="4"/>
  <c r="K188" i="4"/>
  <c r="H188" i="4"/>
  <c r="L187" i="4"/>
  <c r="K187" i="4"/>
  <c r="H187" i="4"/>
  <c r="L186" i="4"/>
  <c r="K186" i="4"/>
  <c r="H186" i="4"/>
  <c r="L185" i="4"/>
  <c r="K185" i="4"/>
  <c r="H185" i="4"/>
  <c r="H181" i="4" s="1"/>
  <c r="L184" i="4"/>
  <c r="K184" i="4"/>
  <c r="H184" i="4"/>
  <c r="L183" i="4"/>
  <c r="K183" i="4"/>
  <c r="H183" i="4"/>
  <c r="L182" i="4"/>
  <c r="K182" i="4"/>
  <c r="H182" i="4"/>
  <c r="L180" i="4"/>
  <c r="K180" i="4"/>
  <c r="H180" i="4"/>
  <c r="L179" i="4"/>
  <c r="K179" i="4"/>
  <c r="H179" i="4"/>
  <c r="L178" i="4"/>
  <c r="K178" i="4"/>
  <c r="H178" i="4"/>
  <c r="H177" i="4"/>
  <c r="L176" i="4"/>
  <c r="K176" i="4"/>
  <c r="H176" i="4"/>
  <c r="H175" i="4" s="1"/>
  <c r="L173" i="4"/>
  <c r="K173" i="4"/>
  <c r="H173" i="4"/>
  <c r="L172" i="4"/>
  <c r="K172" i="4"/>
  <c r="H172" i="4"/>
  <c r="L171" i="4"/>
  <c r="K171" i="4"/>
  <c r="H171" i="4"/>
  <c r="L170" i="4"/>
  <c r="K170" i="4"/>
  <c r="H170" i="4"/>
  <c r="L169" i="4"/>
  <c r="K169" i="4"/>
  <c r="H169" i="4"/>
  <c r="L168" i="4"/>
  <c r="K168" i="4"/>
  <c r="H168" i="4"/>
  <c r="L167" i="4"/>
  <c r="K167" i="4"/>
  <c r="H167" i="4"/>
  <c r="H166" i="4" s="1"/>
  <c r="K165" i="4"/>
  <c r="H165" i="4"/>
  <c r="L164" i="4"/>
  <c r="K164" i="4"/>
  <c r="H164" i="4"/>
  <c r="K163" i="4"/>
  <c r="H163" i="4"/>
  <c r="K162" i="4"/>
  <c r="H162" i="4"/>
  <c r="K161" i="4"/>
  <c r="H161" i="4"/>
  <c r="K160" i="4"/>
  <c r="H160" i="4"/>
  <c r="L159" i="4"/>
  <c r="K159" i="4"/>
  <c r="H159" i="4"/>
  <c r="L158" i="4"/>
  <c r="K158" i="4"/>
  <c r="H158" i="4"/>
  <c r="L157" i="4"/>
  <c r="K157" i="4"/>
  <c r="H157" i="4"/>
  <c r="K156" i="4"/>
  <c r="H156" i="4"/>
  <c r="K155" i="4"/>
  <c r="H155" i="4"/>
  <c r="K154" i="4"/>
  <c r="H154" i="4"/>
  <c r="L153" i="4"/>
  <c r="K153" i="4"/>
  <c r="H153" i="4"/>
  <c r="L152" i="4"/>
  <c r="K152" i="4"/>
  <c r="H152" i="4"/>
  <c r="L151" i="4"/>
  <c r="K151" i="4"/>
  <c r="H151" i="4"/>
  <c r="L150" i="4"/>
  <c r="K150" i="4"/>
  <c r="H150" i="4"/>
  <c r="L149" i="4"/>
  <c r="K149" i="4"/>
  <c r="H149" i="4"/>
  <c r="L148" i="4"/>
  <c r="K148" i="4"/>
  <c r="H148" i="4"/>
  <c r="H146" i="4" s="1"/>
  <c r="L147" i="4"/>
  <c r="K147" i="4"/>
  <c r="H147" i="4"/>
  <c r="L145" i="4"/>
  <c r="K145" i="4"/>
  <c r="H145" i="4"/>
  <c r="L144" i="4"/>
  <c r="K144" i="4"/>
  <c r="H144" i="4"/>
  <c r="L143" i="4"/>
  <c r="K143" i="4"/>
  <c r="H143" i="4"/>
  <c r="K142" i="4"/>
  <c r="H142" i="4"/>
  <c r="L141" i="4"/>
  <c r="K141" i="4"/>
  <c r="H141" i="4"/>
  <c r="H134" i="4" s="1"/>
  <c r="L140" i="4"/>
  <c r="K140" i="4"/>
  <c r="H140" i="4"/>
  <c r="L139" i="4"/>
  <c r="K139" i="4"/>
  <c r="H139" i="4"/>
  <c r="L138" i="4"/>
  <c r="K138" i="4"/>
  <c r="H138" i="4"/>
  <c r="L137" i="4"/>
  <c r="K137" i="4"/>
  <c r="H137" i="4"/>
  <c r="L136" i="4"/>
  <c r="K136" i="4"/>
  <c r="H136" i="4"/>
  <c r="L135" i="4"/>
  <c r="K135" i="4"/>
  <c r="H135" i="4"/>
  <c r="L133" i="4"/>
  <c r="K133" i="4"/>
  <c r="H133" i="4"/>
  <c r="L132" i="4"/>
  <c r="K132" i="4"/>
  <c r="H132" i="4"/>
  <c r="L131" i="4"/>
  <c r="K131" i="4"/>
  <c r="H131" i="4"/>
  <c r="L130" i="4"/>
  <c r="K130" i="4"/>
  <c r="H130" i="4"/>
  <c r="L129" i="4"/>
  <c r="K129" i="4"/>
  <c r="H129" i="4"/>
  <c r="L128" i="4"/>
  <c r="K128" i="4"/>
  <c r="H128" i="4"/>
  <c r="L127" i="4"/>
  <c r="K127" i="4"/>
  <c r="H127" i="4"/>
  <c r="L126" i="4"/>
  <c r="K126" i="4"/>
  <c r="H126" i="4"/>
  <c r="H125" i="4" s="1"/>
  <c r="L124" i="4"/>
  <c r="K124" i="4"/>
  <c r="H124" i="4"/>
  <c r="L123" i="4"/>
  <c r="K123" i="4"/>
  <c r="H123" i="4"/>
  <c r="L122" i="4"/>
  <c r="K122" i="4"/>
  <c r="H122" i="4"/>
  <c r="L121" i="4"/>
  <c r="K121" i="4"/>
  <c r="H121" i="4"/>
  <c r="L120" i="4"/>
  <c r="K120" i="4"/>
  <c r="H120" i="4"/>
  <c r="L119" i="4"/>
  <c r="K119" i="4"/>
  <c r="H119" i="4"/>
  <c r="L118" i="4"/>
  <c r="K118" i="4"/>
  <c r="H118" i="4"/>
  <c r="K117" i="4"/>
  <c r="H117" i="4"/>
  <c r="K116" i="4"/>
  <c r="H116" i="4"/>
  <c r="L115" i="4"/>
  <c r="K115" i="4"/>
  <c r="H115" i="4"/>
  <c r="K114" i="4"/>
  <c r="H114" i="4"/>
  <c r="K113" i="4"/>
  <c r="H113" i="4"/>
  <c r="K112" i="4"/>
  <c r="H112" i="4"/>
  <c r="K111" i="4"/>
  <c r="H111" i="4"/>
  <c r="L110" i="4"/>
  <c r="K110" i="4"/>
  <c r="H110" i="4"/>
  <c r="L109" i="4"/>
  <c r="K109" i="4"/>
  <c r="H109" i="4"/>
  <c r="L108" i="4"/>
  <c r="K108" i="4"/>
  <c r="H108" i="4"/>
  <c r="K107" i="4"/>
  <c r="H107" i="4"/>
  <c r="K106" i="4"/>
  <c r="H106" i="4"/>
  <c r="L105" i="4"/>
  <c r="K105" i="4"/>
  <c r="H105" i="4"/>
  <c r="L104" i="4"/>
  <c r="K104" i="4"/>
  <c r="H104" i="4"/>
  <c r="L103" i="4"/>
  <c r="K103" i="4"/>
  <c r="H103" i="4"/>
  <c r="L102" i="4"/>
  <c r="K102" i="4"/>
  <c r="H102" i="4"/>
  <c r="L101" i="4"/>
  <c r="K101" i="4"/>
  <c r="H101" i="4"/>
  <c r="L100" i="4"/>
  <c r="K100" i="4"/>
  <c r="H100" i="4"/>
  <c r="L99" i="4"/>
  <c r="K99" i="4"/>
  <c r="H99" i="4"/>
  <c r="L98" i="4"/>
  <c r="K98" i="4"/>
  <c r="H98" i="4"/>
  <c r="K97" i="4"/>
  <c r="H97" i="4"/>
  <c r="H96" i="4" s="1"/>
  <c r="L95" i="4"/>
  <c r="K95" i="4"/>
  <c r="H95" i="4"/>
  <c r="L94" i="4"/>
  <c r="K94" i="4"/>
  <c r="H94" i="4"/>
  <c r="L93" i="4"/>
  <c r="K93" i="4"/>
  <c r="H93" i="4"/>
  <c r="L92" i="4"/>
  <c r="K92" i="4"/>
  <c r="H92" i="4"/>
  <c r="H87" i="4" s="1"/>
  <c r="L91" i="4"/>
  <c r="K91" i="4"/>
  <c r="H91" i="4"/>
  <c r="L90" i="4"/>
  <c r="K90" i="4"/>
  <c r="H90" i="4"/>
  <c r="L89" i="4"/>
  <c r="K89" i="4"/>
  <c r="H89" i="4"/>
  <c r="L88" i="4"/>
  <c r="K88" i="4"/>
  <c r="H88" i="4"/>
  <c r="L86" i="4"/>
  <c r="K86" i="4"/>
  <c r="H86" i="4"/>
  <c r="L85" i="4"/>
  <c r="K85" i="4"/>
  <c r="H85" i="4"/>
  <c r="H80" i="4" s="1"/>
  <c r="L84" i="4"/>
  <c r="K84" i="4"/>
  <c r="H84" i="4"/>
  <c r="L83" i="4"/>
  <c r="K83" i="4"/>
  <c r="H83" i="4"/>
  <c r="L82" i="4"/>
  <c r="K82" i="4"/>
  <c r="H82" i="4"/>
  <c r="L81" i="4"/>
  <c r="K81" i="4"/>
  <c r="H81" i="4"/>
  <c r="L79" i="4"/>
  <c r="K79" i="4"/>
  <c r="H79" i="4"/>
  <c r="L78" i="4"/>
  <c r="K78" i="4"/>
  <c r="H78" i="4"/>
  <c r="H73" i="4" s="1"/>
  <c r="L77" i="4"/>
  <c r="K77" i="4"/>
  <c r="H77" i="4"/>
  <c r="L76" i="4"/>
  <c r="K76" i="4"/>
  <c r="H76" i="4"/>
  <c r="L75" i="4"/>
  <c r="K75" i="4"/>
  <c r="H75" i="4"/>
  <c r="L74" i="4"/>
  <c r="K74" i="4"/>
  <c r="H74" i="4"/>
  <c r="L72" i="4"/>
  <c r="K72" i="4"/>
  <c r="H72" i="4"/>
  <c r="L71" i="4"/>
  <c r="K71" i="4"/>
  <c r="H71" i="4"/>
  <c r="L70" i="4"/>
  <c r="K70" i="4"/>
  <c r="H70" i="4"/>
  <c r="H68" i="4" s="1"/>
  <c r="L69" i="4"/>
  <c r="K69" i="4"/>
  <c r="H69" i="4"/>
  <c r="L67" i="4"/>
  <c r="K67" i="4"/>
  <c r="H67" i="4"/>
  <c r="L66" i="4"/>
  <c r="K66" i="4"/>
  <c r="H66" i="4"/>
  <c r="L65" i="4"/>
  <c r="K65" i="4"/>
  <c r="H65" i="4"/>
  <c r="L64" i="4"/>
  <c r="K64" i="4"/>
  <c r="H64" i="4"/>
  <c r="H63" i="4"/>
  <c r="K62" i="4"/>
  <c r="H62" i="4"/>
  <c r="L61" i="4"/>
  <c r="K61" i="4"/>
  <c r="H61" i="4"/>
  <c r="K60" i="4"/>
  <c r="H60" i="4"/>
  <c r="L59" i="4"/>
  <c r="K59" i="4"/>
  <c r="H59" i="4"/>
  <c r="L58" i="4"/>
  <c r="K58" i="4"/>
  <c r="H58" i="4"/>
  <c r="L57" i="4"/>
  <c r="K57" i="4"/>
  <c r="H57" i="4"/>
  <c r="K56" i="4"/>
  <c r="H56" i="4"/>
  <c r="L55" i="4"/>
  <c r="K55" i="4"/>
  <c r="H55" i="4"/>
  <c r="K54" i="4"/>
  <c r="H54" i="4"/>
  <c r="K53" i="4"/>
  <c r="H53" i="4"/>
  <c r="L52" i="4"/>
  <c r="K52" i="4"/>
  <c r="H52" i="4"/>
  <c r="L51" i="4"/>
  <c r="K51" i="4"/>
  <c r="H51" i="4"/>
  <c r="L50" i="4"/>
  <c r="K50" i="4"/>
  <c r="H50" i="4"/>
  <c r="L49" i="4"/>
  <c r="K49" i="4"/>
  <c r="H49" i="4"/>
  <c r="H46" i="4" s="1"/>
  <c r="L48" i="4"/>
  <c r="K48" i="4"/>
  <c r="H48" i="4"/>
  <c r="L47" i="4"/>
  <c r="K47" i="4"/>
  <c r="H47" i="4"/>
  <c r="L45" i="4"/>
  <c r="K45" i="4"/>
  <c r="H45" i="4"/>
  <c r="L44" i="4"/>
  <c r="K44" i="4"/>
  <c r="H44" i="4"/>
  <c r="K43" i="4"/>
  <c r="H43" i="4"/>
  <c r="K42" i="4"/>
  <c r="H42" i="4"/>
  <c r="K41" i="4"/>
  <c r="H41" i="4"/>
  <c r="L40" i="4"/>
  <c r="K40" i="4"/>
  <c r="H40" i="4"/>
  <c r="L39" i="4"/>
  <c r="K39" i="4"/>
  <c r="H39" i="4"/>
  <c r="L38" i="4"/>
  <c r="K38" i="4"/>
  <c r="H38" i="4"/>
  <c r="L37" i="4"/>
  <c r="K37" i="4"/>
  <c r="H37" i="4"/>
  <c r="L36" i="4"/>
  <c r="K36" i="4"/>
  <c r="H36" i="4"/>
  <c r="L35" i="4"/>
  <c r="K35" i="4"/>
  <c r="H35" i="4"/>
  <c r="H31" i="4" s="1"/>
  <c r="L34" i="4"/>
  <c r="K34" i="4"/>
  <c r="H34" i="4"/>
  <c r="L33" i="4"/>
  <c r="K33" i="4"/>
  <c r="H33" i="4"/>
  <c r="L32" i="4"/>
  <c r="K32" i="4"/>
  <c r="H32" i="4"/>
  <c r="L30" i="4"/>
  <c r="K30" i="4"/>
  <c r="H30" i="4"/>
  <c r="L29" i="4"/>
  <c r="K29" i="4"/>
  <c r="H29" i="4"/>
  <c r="L28" i="4"/>
  <c r="K28" i="4"/>
  <c r="H28" i="4"/>
  <c r="K27" i="4"/>
  <c r="H27" i="4"/>
  <c r="H26" i="4" s="1"/>
  <c r="L25" i="4"/>
  <c r="K25" i="4"/>
  <c r="H25" i="4"/>
  <c r="L24" i="4"/>
  <c r="K24" i="4"/>
  <c r="H24" i="4"/>
  <c r="L23" i="4"/>
  <c r="K23" i="4"/>
  <c r="H23" i="4"/>
  <c r="K22" i="4"/>
  <c r="H22" i="4"/>
  <c r="L21" i="4"/>
  <c r="K21" i="4"/>
  <c r="H21" i="4"/>
  <c r="L20" i="4"/>
  <c r="K20" i="4"/>
  <c r="H20" i="4"/>
  <c r="H14" i="4" s="1"/>
  <c r="K19" i="4"/>
  <c r="H19" i="4"/>
  <c r="L18" i="4"/>
  <c r="K18" i="4"/>
  <c r="H18" i="4"/>
  <c r="L17" i="4"/>
  <c r="K17" i="4"/>
  <c r="H17" i="4"/>
  <c r="L16" i="4"/>
  <c r="K16" i="4"/>
  <c r="H16" i="4"/>
  <c r="K15" i="4"/>
  <c r="H15" i="4"/>
  <c r="L5" i="4"/>
  <c r="L285" i="4" l="1"/>
  <c r="K285" i="4"/>
  <c r="L8" i="4" s="1"/>
  <c r="L6" i="4" s="1"/>
  <c r="H12" i="4"/>
  <c r="H174" i="4"/>
  <c r="L283" i="2"/>
  <c r="K283" i="2"/>
  <c r="H283" i="2"/>
  <c r="L282" i="2"/>
  <c r="K282" i="2"/>
  <c r="H282" i="2"/>
  <c r="L281" i="2"/>
  <c r="K281" i="2"/>
  <c r="H281" i="2"/>
  <c r="L280" i="2"/>
  <c r="K280" i="2"/>
  <c r="H280" i="2"/>
  <c r="L279" i="2"/>
  <c r="K279" i="2"/>
  <c r="H279" i="2"/>
  <c r="L278" i="2"/>
  <c r="K278" i="2"/>
  <c r="H278" i="2"/>
  <c r="L277" i="2"/>
  <c r="K277" i="2"/>
  <c r="H277" i="2"/>
  <c r="L276" i="2"/>
  <c r="K276" i="2"/>
  <c r="H276" i="2"/>
  <c r="L275" i="2"/>
  <c r="K275" i="2"/>
  <c r="H275" i="2"/>
  <c r="L274" i="2"/>
  <c r="K274" i="2"/>
  <c r="H274" i="2"/>
  <c r="L273" i="2"/>
  <c r="K273" i="2"/>
  <c r="H273" i="2"/>
  <c r="L272" i="2"/>
  <c r="K272" i="2"/>
  <c r="H272" i="2"/>
  <c r="L271" i="2"/>
  <c r="K271" i="2"/>
  <c r="H271" i="2"/>
  <c r="L270" i="2"/>
  <c r="K270" i="2"/>
  <c r="H270" i="2"/>
  <c r="L269" i="2"/>
  <c r="K269" i="2"/>
  <c r="H269" i="2"/>
  <c r="H267" i="2" s="1"/>
  <c r="L268" i="2"/>
  <c r="K268" i="2"/>
  <c r="H268" i="2"/>
  <c r="L266" i="2"/>
  <c r="K266" i="2"/>
  <c r="H266" i="2"/>
  <c r="L265" i="2"/>
  <c r="K265" i="2"/>
  <c r="H265" i="2"/>
  <c r="L264" i="2"/>
  <c r="K264" i="2"/>
  <c r="H264" i="2"/>
  <c r="L263" i="2"/>
  <c r="K263" i="2"/>
  <c r="H263" i="2"/>
  <c r="L262" i="2"/>
  <c r="K262" i="2"/>
  <c r="H262" i="2"/>
  <c r="L261" i="2"/>
  <c r="K261" i="2"/>
  <c r="H261" i="2"/>
  <c r="L260" i="2"/>
  <c r="K260" i="2"/>
  <c r="H260" i="2"/>
  <c r="L259" i="2"/>
  <c r="K259" i="2"/>
  <c r="H259" i="2"/>
  <c r="L258" i="2"/>
  <c r="K258" i="2"/>
  <c r="H258" i="2"/>
  <c r="L257" i="2"/>
  <c r="K257" i="2"/>
  <c r="H257" i="2"/>
  <c r="L256" i="2"/>
  <c r="K256" i="2"/>
  <c r="H256" i="2"/>
  <c r="L255" i="2"/>
  <c r="K255" i="2"/>
  <c r="H255" i="2"/>
  <c r="L254" i="2"/>
  <c r="K254" i="2"/>
  <c r="H254" i="2"/>
  <c r="L253" i="2"/>
  <c r="K253" i="2"/>
  <c r="H253" i="2"/>
  <c r="L252" i="2"/>
  <c r="K252" i="2"/>
  <c r="H252" i="2"/>
  <c r="L251" i="2"/>
  <c r="K251" i="2"/>
  <c r="H251" i="2"/>
  <c r="L250" i="2"/>
  <c r="K250" i="2"/>
  <c r="H250" i="2"/>
  <c r="L249" i="2"/>
  <c r="K249" i="2"/>
  <c r="H249" i="2"/>
  <c r="L248" i="2"/>
  <c r="K248" i="2"/>
  <c r="H248" i="2"/>
  <c r="L247" i="2"/>
  <c r="K247" i="2"/>
  <c r="H247" i="2"/>
  <c r="H246" i="2" s="1"/>
  <c r="L245" i="2"/>
  <c r="K245" i="2"/>
  <c r="H245" i="2"/>
  <c r="L244" i="2"/>
  <c r="K244" i="2"/>
  <c r="H244" i="2"/>
  <c r="L243" i="2"/>
  <c r="K243" i="2"/>
  <c r="H243" i="2"/>
  <c r="H242" i="2" s="1"/>
  <c r="L241" i="2"/>
  <c r="K241" i="2"/>
  <c r="H241" i="2"/>
  <c r="L240" i="2"/>
  <c r="K240" i="2"/>
  <c r="H240" i="2"/>
  <c r="L239" i="2"/>
  <c r="K239" i="2"/>
  <c r="H239" i="2"/>
  <c r="H238" i="2" s="1"/>
  <c r="L237" i="2"/>
  <c r="K237" i="2"/>
  <c r="H237" i="2"/>
  <c r="H233" i="2" s="1"/>
  <c r="L236" i="2"/>
  <c r="K236" i="2"/>
  <c r="H236" i="2"/>
  <c r="L235" i="2"/>
  <c r="K235" i="2"/>
  <c r="H235" i="2"/>
  <c r="L234" i="2"/>
  <c r="K234" i="2"/>
  <c r="H234" i="2"/>
  <c r="L232" i="2"/>
  <c r="K232" i="2"/>
  <c r="H232" i="2"/>
  <c r="L231" i="2"/>
  <c r="K231" i="2"/>
  <c r="H231" i="2"/>
  <c r="L230" i="2"/>
  <c r="K230" i="2"/>
  <c r="H230" i="2"/>
  <c r="H229" i="2"/>
  <c r="L228" i="2"/>
  <c r="K228" i="2"/>
  <c r="H228" i="2"/>
  <c r="L227" i="2"/>
  <c r="K227" i="2"/>
  <c r="H227" i="2"/>
  <c r="L226" i="2"/>
  <c r="K226" i="2"/>
  <c r="H226" i="2"/>
  <c r="L225" i="2"/>
  <c r="K225" i="2"/>
  <c r="H225" i="2"/>
  <c r="L224" i="2"/>
  <c r="K224" i="2"/>
  <c r="H224" i="2"/>
  <c r="L223" i="2"/>
  <c r="K223" i="2"/>
  <c r="H223" i="2"/>
  <c r="L222" i="2"/>
  <c r="K222" i="2"/>
  <c r="H222" i="2"/>
  <c r="L221" i="2"/>
  <c r="K221" i="2"/>
  <c r="H221" i="2"/>
  <c r="H220" i="2" s="1"/>
  <c r="L219" i="2"/>
  <c r="K219" i="2"/>
  <c r="H219" i="2"/>
  <c r="L218" i="2"/>
  <c r="K218" i="2"/>
  <c r="H218" i="2"/>
  <c r="L217" i="2"/>
  <c r="K217" i="2"/>
  <c r="H217" i="2"/>
  <c r="L216" i="2"/>
  <c r="K216" i="2"/>
  <c r="H216" i="2"/>
  <c r="L215" i="2"/>
  <c r="K215" i="2"/>
  <c r="H215" i="2"/>
  <c r="H213" i="2" s="1"/>
  <c r="L214" i="2"/>
  <c r="K214" i="2"/>
  <c r="H214" i="2"/>
  <c r="L212" i="2"/>
  <c r="K212" i="2"/>
  <c r="H212" i="2"/>
  <c r="L211" i="2"/>
  <c r="K211" i="2"/>
  <c r="H211" i="2"/>
  <c r="L210" i="2"/>
  <c r="K210" i="2"/>
  <c r="H210" i="2"/>
  <c r="H208" i="2" s="1"/>
  <c r="L209" i="2"/>
  <c r="K209" i="2"/>
  <c r="H209" i="2"/>
  <c r="L207" i="2"/>
  <c r="K207" i="2"/>
  <c r="H207" i="2"/>
  <c r="L206" i="2"/>
  <c r="K206" i="2"/>
  <c r="H206" i="2"/>
  <c r="L205" i="2"/>
  <c r="K205" i="2"/>
  <c r="H205" i="2"/>
  <c r="L204" i="2"/>
  <c r="K204" i="2"/>
  <c r="H204" i="2"/>
  <c r="L203" i="2"/>
  <c r="K203" i="2"/>
  <c r="H203" i="2"/>
  <c r="L202" i="2"/>
  <c r="K202" i="2"/>
  <c r="H202" i="2"/>
  <c r="L201" i="2"/>
  <c r="K201" i="2"/>
  <c r="H201" i="2"/>
  <c r="L200" i="2"/>
  <c r="K200" i="2"/>
  <c r="H200" i="2"/>
  <c r="L199" i="2"/>
  <c r="K199" i="2"/>
  <c r="H199" i="2"/>
  <c r="L198" i="2"/>
  <c r="K198" i="2"/>
  <c r="H198" i="2"/>
  <c r="L197" i="2"/>
  <c r="K197" i="2"/>
  <c r="H197" i="2"/>
  <c r="L196" i="2"/>
  <c r="K196" i="2"/>
  <c r="H196" i="2"/>
  <c r="H195" i="2" s="1"/>
  <c r="L194" i="2"/>
  <c r="K194" i="2"/>
  <c r="H194" i="2"/>
  <c r="L193" i="2"/>
  <c r="K193" i="2"/>
  <c r="H193" i="2"/>
  <c r="L192" i="2"/>
  <c r="K192" i="2"/>
  <c r="H192" i="2"/>
  <c r="L191" i="2"/>
  <c r="K191" i="2"/>
  <c r="H191" i="2"/>
  <c r="L190" i="2"/>
  <c r="K190" i="2"/>
  <c r="H190" i="2"/>
  <c r="L189" i="2"/>
  <c r="K189" i="2"/>
  <c r="H189" i="2"/>
  <c r="L188" i="2"/>
  <c r="K188" i="2"/>
  <c r="H188" i="2"/>
  <c r="L187" i="2"/>
  <c r="K187" i="2"/>
  <c r="H187" i="2"/>
  <c r="L186" i="2"/>
  <c r="K186" i="2"/>
  <c r="H186" i="2"/>
  <c r="L185" i="2"/>
  <c r="K185" i="2"/>
  <c r="H185" i="2"/>
  <c r="H181" i="2" s="1"/>
  <c r="L184" i="2"/>
  <c r="K184" i="2"/>
  <c r="H184" i="2"/>
  <c r="L183" i="2"/>
  <c r="K183" i="2"/>
  <c r="H183" i="2"/>
  <c r="L182" i="2"/>
  <c r="K182" i="2"/>
  <c r="H182" i="2"/>
  <c r="L180" i="2"/>
  <c r="K180" i="2"/>
  <c r="H180" i="2"/>
  <c r="L179" i="2"/>
  <c r="K179" i="2"/>
  <c r="H179" i="2"/>
  <c r="L178" i="2"/>
  <c r="K178" i="2"/>
  <c r="H178" i="2"/>
  <c r="H177" i="2"/>
  <c r="L176" i="2"/>
  <c r="K176" i="2"/>
  <c r="H176" i="2"/>
  <c r="H175" i="2"/>
  <c r="L173" i="2"/>
  <c r="K173" i="2"/>
  <c r="H173" i="2"/>
  <c r="L172" i="2"/>
  <c r="K172" i="2"/>
  <c r="H172" i="2"/>
  <c r="L171" i="2"/>
  <c r="K171" i="2"/>
  <c r="H171" i="2"/>
  <c r="L170" i="2"/>
  <c r="K170" i="2"/>
  <c r="H170" i="2"/>
  <c r="L169" i="2"/>
  <c r="K169" i="2"/>
  <c r="H169" i="2"/>
  <c r="L168" i="2"/>
  <c r="K168" i="2"/>
  <c r="H168" i="2"/>
  <c r="L167" i="2"/>
  <c r="K167" i="2"/>
  <c r="H167" i="2"/>
  <c r="H166" i="2" s="1"/>
  <c r="L165" i="2"/>
  <c r="K165" i="2"/>
  <c r="H165" i="2"/>
  <c r="L164" i="2"/>
  <c r="K164" i="2"/>
  <c r="H164" i="2"/>
  <c r="L163" i="2"/>
  <c r="K163" i="2"/>
  <c r="H163" i="2"/>
  <c r="L162" i="2"/>
  <c r="K162" i="2"/>
  <c r="H162" i="2"/>
  <c r="L161" i="2"/>
  <c r="K161" i="2"/>
  <c r="H161" i="2"/>
  <c r="L160" i="2"/>
  <c r="K160" i="2"/>
  <c r="H160" i="2"/>
  <c r="L159" i="2"/>
  <c r="K159" i="2"/>
  <c r="H159" i="2"/>
  <c r="L158" i="2"/>
  <c r="K158" i="2"/>
  <c r="H158" i="2"/>
  <c r="L157" i="2"/>
  <c r="K157" i="2"/>
  <c r="H157" i="2"/>
  <c r="L156" i="2"/>
  <c r="K156" i="2"/>
  <c r="H156" i="2"/>
  <c r="L155" i="2"/>
  <c r="K155" i="2"/>
  <c r="H155" i="2"/>
  <c r="L154" i="2"/>
  <c r="K154" i="2"/>
  <c r="H154" i="2"/>
  <c r="L153" i="2"/>
  <c r="K153" i="2"/>
  <c r="H153" i="2"/>
  <c r="L152" i="2"/>
  <c r="K152" i="2"/>
  <c r="H152" i="2"/>
  <c r="L151" i="2"/>
  <c r="K151" i="2"/>
  <c r="H151" i="2"/>
  <c r="L150" i="2"/>
  <c r="K150" i="2"/>
  <c r="H150" i="2"/>
  <c r="L149" i="2"/>
  <c r="K149" i="2"/>
  <c r="H149" i="2"/>
  <c r="L148" i="2"/>
  <c r="K148" i="2"/>
  <c r="H148" i="2"/>
  <c r="L147" i="2"/>
  <c r="K147" i="2"/>
  <c r="H147" i="2"/>
  <c r="H146" i="2" s="1"/>
  <c r="L145" i="2"/>
  <c r="K145" i="2"/>
  <c r="H145" i="2"/>
  <c r="L144" i="2"/>
  <c r="K144" i="2"/>
  <c r="H144" i="2"/>
  <c r="L143" i="2"/>
  <c r="K143" i="2"/>
  <c r="H143" i="2"/>
  <c r="L142" i="2"/>
  <c r="K142" i="2"/>
  <c r="H142" i="2"/>
  <c r="L141" i="2"/>
  <c r="K141" i="2"/>
  <c r="H141" i="2"/>
  <c r="L140" i="2"/>
  <c r="K140" i="2"/>
  <c r="H140" i="2"/>
  <c r="L139" i="2"/>
  <c r="K139" i="2"/>
  <c r="H139" i="2"/>
  <c r="L138" i="2"/>
  <c r="K138" i="2"/>
  <c r="H138" i="2"/>
  <c r="L137" i="2"/>
  <c r="K137" i="2"/>
  <c r="H137" i="2"/>
  <c r="L136" i="2"/>
  <c r="K136" i="2"/>
  <c r="H136" i="2"/>
  <c r="L135" i="2"/>
  <c r="K135" i="2"/>
  <c r="H135" i="2"/>
  <c r="H134" i="2"/>
  <c r="L133" i="2"/>
  <c r="K133" i="2"/>
  <c r="H133" i="2"/>
  <c r="L132" i="2"/>
  <c r="K132" i="2"/>
  <c r="H132" i="2"/>
  <c r="L131" i="2"/>
  <c r="K131" i="2"/>
  <c r="H131" i="2"/>
  <c r="L130" i="2"/>
  <c r="K130" i="2"/>
  <c r="H130" i="2"/>
  <c r="L129" i="2"/>
  <c r="K129" i="2"/>
  <c r="H129" i="2"/>
  <c r="L128" i="2"/>
  <c r="K128" i="2"/>
  <c r="H128" i="2"/>
  <c r="L127" i="2"/>
  <c r="K127" i="2"/>
  <c r="H127" i="2"/>
  <c r="L126" i="2"/>
  <c r="K126" i="2"/>
  <c r="H126" i="2"/>
  <c r="H125" i="2"/>
  <c r="L124" i="2"/>
  <c r="K124" i="2"/>
  <c r="H124" i="2"/>
  <c r="L123" i="2"/>
  <c r="K123" i="2"/>
  <c r="H123" i="2"/>
  <c r="L122" i="2"/>
  <c r="K122" i="2"/>
  <c r="H122" i="2"/>
  <c r="L121" i="2"/>
  <c r="K121" i="2"/>
  <c r="H121" i="2"/>
  <c r="L120" i="2"/>
  <c r="K120" i="2"/>
  <c r="H120" i="2"/>
  <c r="L119" i="2"/>
  <c r="K119" i="2"/>
  <c r="H119" i="2"/>
  <c r="L118" i="2"/>
  <c r="K118" i="2"/>
  <c r="H118" i="2"/>
  <c r="L117" i="2"/>
  <c r="K117" i="2"/>
  <c r="H117" i="2"/>
  <c r="L116" i="2"/>
  <c r="K116" i="2"/>
  <c r="H116" i="2"/>
  <c r="L115" i="2"/>
  <c r="K115" i="2"/>
  <c r="H115" i="2"/>
  <c r="L114" i="2"/>
  <c r="K114" i="2"/>
  <c r="H114" i="2"/>
  <c r="L113" i="2"/>
  <c r="K113" i="2"/>
  <c r="H113" i="2"/>
  <c r="L112" i="2"/>
  <c r="K112" i="2"/>
  <c r="H112" i="2"/>
  <c r="L111" i="2"/>
  <c r="K111" i="2"/>
  <c r="H111" i="2"/>
  <c r="L110" i="2"/>
  <c r="K110" i="2"/>
  <c r="H110" i="2"/>
  <c r="L109" i="2"/>
  <c r="K109" i="2"/>
  <c r="H109" i="2"/>
  <c r="L108" i="2"/>
  <c r="K108" i="2"/>
  <c r="H108" i="2"/>
  <c r="L107" i="2"/>
  <c r="K107" i="2"/>
  <c r="H107" i="2"/>
  <c r="L106" i="2"/>
  <c r="K106" i="2"/>
  <c r="H106" i="2"/>
  <c r="L105" i="2"/>
  <c r="K105" i="2"/>
  <c r="H105" i="2"/>
  <c r="L104" i="2"/>
  <c r="K104" i="2"/>
  <c r="H104" i="2"/>
  <c r="L103" i="2"/>
  <c r="K103" i="2"/>
  <c r="H103" i="2"/>
  <c r="L102" i="2"/>
  <c r="K102" i="2"/>
  <c r="H102" i="2"/>
  <c r="L101" i="2"/>
  <c r="K101" i="2"/>
  <c r="H101" i="2"/>
  <c r="L100" i="2"/>
  <c r="K100" i="2"/>
  <c r="H100" i="2"/>
  <c r="L99" i="2"/>
  <c r="K99" i="2"/>
  <c r="H99" i="2"/>
  <c r="L98" i="2"/>
  <c r="K98" i="2"/>
  <c r="H98" i="2"/>
  <c r="L97" i="2"/>
  <c r="K97" i="2"/>
  <c r="H97" i="2"/>
  <c r="H96" i="2" s="1"/>
  <c r="L95" i="2"/>
  <c r="K95" i="2"/>
  <c r="H95" i="2"/>
  <c r="L94" i="2"/>
  <c r="K94" i="2"/>
  <c r="H94" i="2"/>
  <c r="L93" i="2"/>
  <c r="K93" i="2"/>
  <c r="H93" i="2"/>
  <c r="L92" i="2"/>
  <c r="K92" i="2"/>
  <c r="H92" i="2"/>
  <c r="L91" i="2"/>
  <c r="K91" i="2"/>
  <c r="H91" i="2"/>
  <c r="H87" i="2" s="1"/>
  <c r="L90" i="2"/>
  <c r="K90" i="2"/>
  <c r="H90" i="2"/>
  <c r="L89" i="2"/>
  <c r="K89" i="2"/>
  <c r="H89" i="2"/>
  <c r="L88" i="2"/>
  <c r="K88" i="2"/>
  <c r="H88" i="2"/>
  <c r="L86" i="2"/>
  <c r="K86" i="2"/>
  <c r="H86" i="2"/>
  <c r="L85" i="2"/>
  <c r="K85" i="2"/>
  <c r="H85" i="2"/>
  <c r="L84" i="2"/>
  <c r="K84" i="2"/>
  <c r="H84" i="2"/>
  <c r="L83" i="2"/>
  <c r="K83" i="2"/>
  <c r="H83" i="2"/>
  <c r="L82" i="2"/>
  <c r="K82" i="2"/>
  <c r="H82" i="2"/>
  <c r="H80" i="2" s="1"/>
  <c r="L81" i="2"/>
  <c r="K81" i="2"/>
  <c r="H81" i="2"/>
  <c r="L79" i="2"/>
  <c r="K79" i="2"/>
  <c r="H79" i="2"/>
  <c r="L78" i="2"/>
  <c r="K78" i="2"/>
  <c r="H78" i="2"/>
  <c r="L77" i="2"/>
  <c r="K77" i="2"/>
  <c r="H77" i="2"/>
  <c r="L76" i="2"/>
  <c r="K76" i="2"/>
  <c r="H76" i="2"/>
  <c r="L75" i="2"/>
  <c r="K75" i="2"/>
  <c r="H75" i="2"/>
  <c r="H73" i="2" s="1"/>
  <c r="L74" i="2"/>
  <c r="K74" i="2"/>
  <c r="H74" i="2"/>
  <c r="L72" i="2"/>
  <c r="K72" i="2"/>
  <c r="H72" i="2"/>
  <c r="L71" i="2"/>
  <c r="K71" i="2"/>
  <c r="H71" i="2"/>
  <c r="L70" i="2"/>
  <c r="K70" i="2"/>
  <c r="H70" i="2"/>
  <c r="L69" i="2"/>
  <c r="K69" i="2"/>
  <c r="H69" i="2"/>
  <c r="H68" i="2" s="1"/>
  <c r="L67" i="2"/>
  <c r="K67" i="2"/>
  <c r="H67" i="2"/>
  <c r="L66" i="2"/>
  <c r="K66" i="2"/>
  <c r="H66" i="2"/>
  <c r="L65" i="2"/>
  <c r="K65" i="2"/>
  <c r="H65" i="2"/>
  <c r="L64" i="2"/>
  <c r="K64" i="2"/>
  <c r="H64" i="2"/>
  <c r="H63" i="2" s="1"/>
  <c r="L62" i="2"/>
  <c r="K62" i="2"/>
  <c r="H62" i="2"/>
  <c r="L61" i="2"/>
  <c r="K61" i="2"/>
  <c r="H61" i="2"/>
  <c r="L60" i="2"/>
  <c r="K60" i="2"/>
  <c r="H60" i="2"/>
  <c r="L59" i="2"/>
  <c r="K59" i="2"/>
  <c r="H59" i="2"/>
  <c r="L58" i="2"/>
  <c r="K58" i="2"/>
  <c r="H58" i="2"/>
  <c r="L57" i="2"/>
  <c r="K57" i="2"/>
  <c r="H57" i="2"/>
  <c r="L56" i="2"/>
  <c r="K56" i="2"/>
  <c r="H56" i="2"/>
  <c r="L55" i="2"/>
  <c r="K55" i="2"/>
  <c r="H55" i="2"/>
  <c r="L54" i="2"/>
  <c r="K54" i="2"/>
  <c r="H54" i="2"/>
  <c r="L53" i="2"/>
  <c r="K53" i="2"/>
  <c r="H53" i="2"/>
  <c r="L52" i="2"/>
  <c r="K52" i="2"/>
  <c r="H52" i="2"/>
  <c r="L51" i="2"/>
  <c r="K51" i="2"/>
  <c r="H51" i="2"/>
  <c r="L50" i="2"/>
  <c r="K50" i="2"/>
  <c r="H50" i="2"/>
  <c r="L49" i="2"/>
  <c r="K49" i="2"/>
  <c r="H49" i="2"/>
  <c r="L48" i="2"/>
  <c r="K48" i="2"/>
  <c r="H48" i="2"/>
  <c r="L47" i="2"/>
  <c r="K47" i="2"/>
  <c r="H47" i="2"/>
  <c r="H46" i="2" s="1"/>
  <c r="L45" i="2"/>
  <c r="K45" i="2"/>
  <c r="H45" i="2"/>
  <c r="L44" i="2"/>
  <c r="K44" i="2"/>
  <c r="H44" i="2"/>
  <c r="L43" i="2"/>
  <c r="K43" i="2"/>
  <c r="H43" i="2"/>
  <c r="L42" i="2"/>
  <c r="K42" i="2"/>
  <c r="H42" i="2"/>
  <c r="L41" i="2"/>
  <c r="K41" i="2"/>
  <c r="H41" i="2"/>
  <c r="L40" i="2"/>
  <c r="K40" i="2"/>
  <c r="H40" i="2"/>
  <c r="L39" i="2"/>
  <c r="K39" i="2"/>
  <c r="H39" i="2"/>
  <c r="L38" i="2"/>
  <c r="K38" i="2"/>
  <c r="H38" i="2"/>
  <c r="L37" i="2"/>
  <c r="K37" i="2"/>
  <c r="H37" i="2"/>
  <c r="L36" i="2"/>
  <c r="K36" i="2"/>
  <c r="H36" i="2"/>
  <c r="L35" i="2"/>
  <c r="K35" i="2"/>
  <c r="H35" i="2"/>
  <c r="H31" i="2" s="1"/>
  <c r="L34" i="2"/>
  <c r="K34" i="2"/>
  <c r="H34" i="2"/>
  <c r="L33" i="2"/>
  <c r="K33" i="2"/>
  <c r="H33" i="2"/>
  <c r="L32" i="2"/>
  <c r="K32" i="2"/>
  <c r="H32" i="2"/>
  <c r="L30" i="2"/>
  <c r="K30" i="2"/>
  <c r="H30" i="2"/>
  <c r="L29" i="2"/>
  <c r="K29" i="2"/>
  <c r="H29" i="2"/>
  <c r="L28" i="2"/>
  <c r="K28" i="2"/>
  <c r="H28" i="2"/>
  <c r="L27" i="2"/>
  <c r="K27" i="2"/>
  <c r="H27" i="2"/>
  <c r="H26" i="2" s="1"/>
  <c r="L25" i="2"/>
  <c r="K25" i="2"/>
  <c r="H25" i="2"/>
  <c r="L24" i="2"/>
  <c r="K24" i="2"/>
  <c r="H24" i="2"/>
  <c r="L23" i="2"/>
  <c r="K23" i="2"/>
  <c r="H23" i="2"/>
  <c r="L22" i="2"/>
  <c r="K22" i="2"/>
  <c r="H22" i="2"/>
  <c r="L21" i="2"/>
  <c r="K21" i="2"/>
  <c r="H21" i="2"/>
  <c r="L20" i="2"/>
  <c r="K20" i="2"/>
  <c r="H20" i="2"/>
  <c r="L19" i="2"/>
  <c r="K19" i="2"/>
  <c r="H19" i="2"/>
  <c r="L18" i="2"/>
  <c r="K18" i="2"/>
  <c r="H18" i="2"/>
  <c r="L17" i="2"/>
  <c r="K17" i="2"/>
  <c r="H17" i="2"/>
  <c r="L16" i="2"/>
  <c r="K16" i="2"/>
  <c r="H16" i="2"/>
  <c r="L15" i="2"/>
  <c r="K15" i="2"/>
  <c r="H15" i="2"/>
  <c r="H14" i="2" s="1"/>
  <c r="H12" i="2" s="1"/>
  <c r="L5" i="2"/>
  <c r="L285" i="2" l="1"/>
  <c r="K285" i="2"/>
  <c r="L8" i="2" s="1"/>
  <c r="L6" i="2" s="1"/>
  <c r="H174" i="2"/>
</calcChain>
</file>

<file path=xl/sharedStrings.xml><?xml version="1.0" encoding="utf-8"?>
<sst xmlns="http://schemas.openxmlformats.org/spreadsheetml/2006/main" count="1632" uniqueCount="582">
  <si>
    <t>PLANILHA ORÇAMENTÁRIA</t>
  </si>
  <si>
    <t>BOLETIM DE MEDIÇÃO 01</t>
  </si>
  <si>
    <t>EMPRESA: OX CONSTRUÇÕES E SERVIÇOS LTDA - CNPJ N° 49.581.224/0001-23</t>
  </si>
  <si>
    <t>DATA DA MEDIÇÃO</t>
  </si>
  <si>
    <t>OBRA: CONSTRUÇÃO DA GUARDA MUNICIPAL E FAZER NEGÓCIOS, NO MUNICÍPIO DE SOUSA-PB</t>
  </si>
  <si>
    <t>VALOR DA PLANILHA</t>
  </si>
  <si>
    <t>OBJETIVO: Contratação de empresa especializada, cujo critério de contratação da proposta mais vantajosa será a de menor preço global para a construção.</t>
  </si>
  <si>
    <t>ENCARGOS SOCIAIS:</t>
  </si>
  <si>
    <t>SALDO DO CONTRATO (R$)</t>
  </si>
  <si>
    <t>BDI SERVIÇOS:</t>
  </si>
  <si>
    <t>VALOR DAS MEDIÇÕES ANTERIORES</t>
  </si>
  <si>
    <t>VALOR DESTA MEDIÇÃO</t>
  </si>
  <si>
    <t>REFERÊNCIA: SINAPI PB - 03/2023 DESONERADO</t>
  </si>
  <si>
    <r>
      <rPr>
        <b/>
        <sz val="6.5"/>
        <color rgb="FFFFFFFF"/>
        <rFont val="Times New Roman"/>
        <family val="1"/>
      </rPr>
      <t>0.0</t>
    </r>
  </si>
  <si>
    <r>
      <rPr>
        <b/>
        <sz val="6.5"/>
        <color rgb="FFFFFFFF"/>
        <rFont val="Times New Roman"/>
        <family val="1"/>
      </rPr>
      <t>CONSTRUÇÃO DA GUARDA MUNICIPAL E FAZER NEGÓCIOS, NO MUNICÍPIO
SOUSA- PB</t>
    </r>
  </si>
  <si>
    <t>1.0</t>
  </si>
  <si>
    <t>PRÉDIO PRINCIPAL DA GUARDA MUNICIPAL E FAZER NEGÓCIO</t>
  </si>
  <si>
    <t>MEDIDO NO PERÍODO</t>
  </si>
  <si>
    <t>ACUMULADO INCLUINDO PERÍODO</t>
  </si>
  <si>
    <t>MEDIDO NO  PERÍODO (R$)</t>
  </si>
  <si>
    <t>ACUMULADO INCLUINDO PERÍODO (R$)</t>
  </si>
  <si>
    <r>
      <rPr>
        <sz val="6.5"/>
        <color rgb="FFFFFFFF"/>
        <rFont val="Times New Roman"/>
        <family val="1"/>
      </rPr>
      <t>ITEM</t>
    </r>
  </si>
  <si>
    <r>
      <rPr>
        <sz val="6.5"/>
        <color rgb="FFFFFFFF"/>
        <rFont val="Times New Roman"/>
        <family val="1"/>
      </rPr>
      <t>DESCRIÇÃO DOS SERVIÇOS</t>
    </r>
  </si>
  <si>
    <r>
      <rPr>
        <sz val="6.5"/>
        <color rgb="FFFFFFFF"/>
        <rFont val="Times New Roman"/>
        <family val="1"/>
      </rPr>
      <t>UNID.</t>
    </r>
  </si>
  <si>
    <r>
      <rPr>
        <sz val="6.5"/>
        <color rgb="FFFFFFFF"/>
        <rFont val="Times New Roman"/>
        <family val="1"/>
      </rPr>
      <t>QUANT.</t>
    </r>
  </si>
  <si>
    <r>
      <rPr>
        <sz val="6.5"/>
        <color rgb="FFFFFFFF"/>
        <rFont val="Times New Roman"/>
        <family val="1"/>
      </rPr>
      <t>VALORES (R$) - UNIT</t>
    </r>
  </si>
  <si>
    <r>
      <rPr>
        <sz val="6.5"/>
        <color rgb="FFFFFFFF"/>
        <rFont val="Times New Roman"/>
        <family val="1"/>
      </rPr>
      <t>VALORES (R$) - TOTAL</t>
    </r>
  </si>
  <si>
    <t>1.1</t>
  </si>
  <si>
    <t>SERVIÇOS PRELIMINARES</t>
  </si>
  <si>
    <r>
      <rPr>
        <sz val="6.5"/>
        <rFont val="Times New Roman"/>
        <family val="1"/>
      </rPr>
      <t>1.1.1</t>
    </r>
  </si>
  <si>
    <r>
      <rPr>
        <sz val="6.5"/>
        <rFont val="Times New Roman"/>
        <family val="1"/>
      </rPr>
      <t xml:space="preserve">PLACA DE OBRA EM CHAPA DE ACO GALVANIZADO
</t>
    </r>
    <r>
      <rPr>
        <sz val="6.5"/>
        <rFont val="Times New Roman"/>
        <family val="1"/>
      </rPr>
      <t>[ADAPTADO SINAPI 74209/01]</t>
    </r>
  </si>
  <si>
    <t>M2</t>
  </si>
  <si>
    <r>
      <rPr>
        <sz val="6.5"/>
        <rFont val="Times New Roman"/>
        <family val="1"/>
      </rPr>
      <t>1.1.2</t>
    </r>
  </si>
  <si>
    <r>
      <rPr>
        <sz val="6.5"/>
        <rFont val="Times New Roman"/>
        <family val="1"/>
      </rPr>
      <t xml:space="preserve">EXECUÇÃO DE ALMOXARIFADO EM CANTEIRO DE OBRA EM
</t>
    </r>
    <r>
      <rPr>
        <sz val="6.5"/>
        <rFont val="Times New Roman"/>
        <family val="1"/>
      </rPr>
      <t>ALVENARIA, INCLUSO PRATELEIRAS. AF_02/2016</t>
    </r>
  </si>
  <si>
    <r>
      <rPr>
        <sz val="6.5"/>
        <rFont val="Times New Roman"/>
        <family val="1"/>
      </rPr>
      <t>1.1.3</t>
    </r>
  </si>
  <si>
    <r>
      <rPr>
        <sz val="6.5"/>
        <rFont val="Times New Roman"/>
        <family val="1"/>
      </rPr>
      <t xml:space="preserve">EXECUÇÃO DE ESCRITÓRIO EM CANTEIRO DE OBRA EM ALVENARIA, NÃO INCLUSO MOBILIÁRIO E EQUIPAMENTOS.
</t>
    </r>
    <r>
      <rPr>
        <sz val="6.5"/>
        <rFont val="Times New Roman"/>
        <family val="1"/>
      </rPr>
      <t>AF_02/2016</t>
    </r>
  </si>
  <si>
    <r>
      <rPr>
        <sz val="6.5"/>
        <rFont val="Times New Roman"/>
        <family val="1"/>
      </rPr>
      <t>1.1.4</t>
    </r>
  </si>
  <si>
    <t>TAPUME EM CHAPA COMPENSADA ESP=10mm (1 uso). [ADAPTADO ORSE 53]</t>
  </si>
  <si>
    <r>
      <rPr>
        <sz val="6.5"/>
        <rFont val="Times New Roman"/>
        <family val="1"/>
      </rPr>
      <t>1.1.5</t>
    </r>
  </si>
  <si>
    <t>LIMPEZA MANUAL DE VEGETAÇÃO EM TERRENO COM ENXADA.AF_05/2018</t>
  </si>
  <si>
    <r>
      <rPr>
        <sz val="6.5"/>
        <rFont val="Times New Roman"/>
        <family val="1"/>
      </rPr>
      <t>1.1.6</t>
    </r>
  </si>
  <si>
    <t>REGULARIZAÇÃO DE SUPERFÍCIES COM MOTONIVELADORA. AF_11/2019</t>
  </si>
  <si>
    <r>
      <rPr>
        <sz val="6.5"/>
        <rFont val="Times New Roman"/>
        <family val="1"/>
      </rPr>
      <t>1.1.7</t>
    </r>
  </si>
  <si>
    <t>Demolição de pavimentação em paralelepípedo sem reaproveitamento.  [ADAPTADO ORSE 7989]</t>
  </si>
  <si>
    <r>
      <rPr>
        <sz val="6.5"/>
        <rFont val="Times New Roman"/>
        <family val="1"/>
      </rPr>
      <t>1.1.8</t>
    </r>
  </si>
  <si>
    <t>Demolição de meio-fio granítico ou pre-moldado.  [ADAPTADO ORSE 21]</t>
  </si>
  <si>
    <t>M</t>
  </si>
  <si>
    <r>
      <rPr>
        <sz val="6.5"/>
        <rFont val="Times New Roman"/>
        <family val="1"/>
      </rPr>
      <t>1.1.9</t>
    </r>
  </si>
  <si>
    <r>
      <rPr>
        <sz val="6.5"/>
        <rFont val="Times New Roman"/>
        <family val="1"/>
      </rPr>
      <t>RETIRADA MOURAO EM CERCA COM EMPILHAMENTO [ADAPTADO SBC 22030]</t>
    </r>
  </si>
  <si>
    <t>UND</t>
  </si>
  <si>
    <t>CARGA, MANOBRA E DESCARGA DE ENTULHO EM CAMINHÃO BASCULANTE 10 M³ - CARGA COM ESCAVADEIRA HIDRÁULICA (CAÇAMBA DE 0,80 M³ / 111 HP) E DESCARGA LIVRE (UNIDADE: M3). AF_07/2020</t>
  </si>
  <si>
    <t>M3</t>
  </si>
  <si>
    <r>
      <rPr>
        <sz val="6.5"/>
        <rFont val="Times New Roman"/>
        <family val="1"/>
      </rPr>
      <t>TRANSPORTE COM CAMINHÃO BASCULANTE DE 10 M³, EM VIA URBANA PAVIMENTADA, DMT ATÉ 30 KM (UNIDADE: M3XKM). AF_07/2020</t>
    </r>
  </si>
  <si>
    <t>M3XKM</t>
  </si>
  <si>
    <t>1.2</t>
  </si>
  <si>
    <t>MOVIMENTO DE TERRA</t>
  </si>
  <si>
    <r>
      <rPr>
        <sz val="6.5"/>
        <rFont val="Times New Roman"/>
        <family val="1"/>
      </rPr>
      <t>1.2.1</t>
    </r>
  </si>
  <si>
    <r>
      <rPr>
        <sz val="6.5"/>
        <rFont val="Times New Roman"/>
        <family val="1"/>
      </rPr>
      <t xml:space="preserve">LOCACAO CONVENCIONAL DE OBRA, UTILIZANDO GABARITO DE TÁBUAS CORRIDAS PONTALETADAS A CADA 2,00M -  2
</t>
    </r>
    <r>
      <rPr>
        <sz val="6.5"/>
        <rFont val="Times New Roman"/>
        <family val="1"/>
      </rPr>
      <t>UTILIZAÇÕES. AF_10/2018</t>
    </r>
  </si>
  <si>
    <r>
      <rPr>
        <sz val="6.5"/>
        <rFont val="Times New Roman"/>
        <family val="1"/>
      </rPr>
      <t>1.2.2</t>
    </r>
  </si>
  <si>
    <r>
      <rPr>
        <sz val="6.5"/>
        <rFont val="Times New Roman"/>
        <family val="1"/>
      </rPr>
      <t>ESCAVAÇÃO MANUAL DE VALA COM PROFUNDIDADE MENOR OU IGUAL A 1,30 M. AF_02/2021</t>
    </r>
  </si>
  <si>
    <r>
      <rPr>
        <sz val="6.5"/>
        <rFont val="Times New Roman"/>
        <family val="1"/>
      </rPr>
      <t>1.2.3</t>
    </r>
  </si>
  <si>
    <r>
      <rPr>
        <sz val="6.5"/>
        <rFont val="Times New Roman"/>
        <family val="1"/>
      </rPr>
      <t>REATERRO MANUAL APILOADO COM SOQUETE. AF_10/2017</t>
    </r>
  </si>
  <si>
    <r>
      <rPr>
        <sz val="6.5"/>
        <rFont val="Times New Roman"/>
        <family val="1"/>
      </rPr>
      <t>1.2.4</t>
    </r>
  </si>
  <si>
    <r>
      <rPr>
        <sz val="6.5"/>
        <rFont val="Times New Roman"/>
        <family val="1"/>
      </rPr>
      <t>ATERRO MANUAL DE VALAS COM SOLO ARGILO-ARENOSO E COMPACTAÇÃO MECANIZADA. AF_05/2016</t>
    </r>
  </si>
  <si>
    <t>1.3</t>
  </si>
  <si>
    <t>FUNDAÇÃO</t>
  </si>
  <si>
    <r>
      <rPr>
        <sz val="6.5"/>
        <rFont val="Times New Roman"/>
        <family val="1"/>
      </rPr>
      <t>1.3.1</t>
    </r>
  </si>
  <si>
    <r>
      <rPr>
        <sz val="6.5"/>
        <rFont val="Times New Roman"/>
        <family val="1"/>
      </rPr>
      <t xml:space="preserve">ALVENARIA DE EMBASAMENTO COM BLOCO CERÂMICO DE
</t>
    </r>
    <r>
      <rPr>
        <sz val="6.5"/>
        <rFont val="Times New Roman"/>
        <family val="1"/>
      </rPr>
      <t>9X14X19CM E ARGAMASSA DE ASSENTAMENTO COM PREPARO EM BETONEIRA. AF_05/2020.  [ADAPTADO SINAPI 101166]</t>
    </r>
  </si>
  <si>
    <r>
      <rPr>
        <sz val="6.5"/>
        <rFont val="Times New Roman"/>
        <family val="1"/>
      </rPr>
      <t>1.3.2</t>
    </r>
  </si>
  <si>
    <r>
      <rPr>
        <sz val="6.5"/>
        <rFont val="Times New Roman"/>
        <family val="1"/>
      </rPr>
      <t>PREPARO DE FUNDO DE VALA COM LARGURA MENOR QUE 1,5 M (ACERTO DO SOLO NATURAL). AF_08/2020</t>
    </r>
  </si>
  <si>
    <r>
      <rPr>
        <sz val="6.5"/>
        <rFont val="Times New Roman"/>
        <family val="1"/>
      </rPr>
      <t>1.3.3</t>
    </r>
  </si>
  <si>
    <r>
      <rPr>
        <sz val="6.5"/>
        <rFont val="Times New Roman"/>
        <family val="1"/>
      </rPr>
      <t xml:space="preserve">LASTRO DE CONCRETO MAGRO, APLICADO EM BLOCOS DE
</t>
    </r>
    <r>
      <rPr>
        <sz val="6.5"/>
        <rFont val="Times New Roman"/>
        <family val="1"/>
      </rPr>
      <t>COROAMENTO OU SAPATAS, ESPESSURA DE 5 CM. AF_08/2017</t>
    </r>
  </si>
  <si>
    <r>
      <rPr>
        <sz val="6.5"/>
        <rFont val="Times New Roman"/>
        <family val="1"/>
      </rPr>
      <t>1.3.4</t>
    </r>
  </si>
  <si>
    <r>
      <rPr>
        <sz val="6.5"/>
        <rFont val="Times New Roman"/>
        <family val="1"/>
      </rPr>
      <t>ARMAÇÃO DE BLOCO, VIGA BALDRAME OU SAPATA UTILIZANDO AÇO CA-50 DE 8 MM - MONTAGEM. AF_06/2017</t>
    </r>
  </si>
  <si>
    <t>KG</t>
  </si>
  <si>
    <r>
      <rPr>
        <sz val="6.5"/>
        <rFont val="Times New Roman"/>
        <family val="1"/>
      </rPr>
      <t>1.3.5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</si>
  <si>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BLOCO DE COROAMENTO, EM MADEIRA SERRADA, E=25 MM, 4 UTILIZAÇÕES. AF_06/2017</t>
    </r>
  </si>
  <si>
    <r>
      <rPr>
        <sz val="6.5"/>
        <rFont val="Times New Roman"/>
        <family val="1"/>
      </rPr>
      <t>1.3.6</t>
    </r>
  </si>
  <si>
    <r>
      <rPr>
        <sz val="6.5"/>
        <rFont val="Times New Roman"/>
        <family val="1"/>
      </rPr>
      <t xml:space="preserve">CONCRETO FCK = 30MPA, TRAÇO 1:2,1:2,5 (EM MASSA SECA
</t>
    </r>
    <r>
      <rPr>
        <sz val="6.5"/>
        <rFont val="Times New Roman"/>
        <family val="1"/>
      </rPr>
      <t>DE CIMENTO/ AREIA MÉDIA/ BRITA 1) - PREPARO MECÂNICO COM BETONEIRA 400 L. AF_05/2021</t>
    </r>
  </si>
  <si>
    <r>
      <rPr>
        <sz val="6.5"/>
        <rFont val="Times New Roman"/>
        <family val="1"/>
      </rPr>
      <t>1.3.7</t>
    </r>
  </si>
  <si>
    <r>
      <rPr>
        <sz val="6.5"/>
        <rFont val="Times New Roman"/>
        <family val="1"/>
      </rPr>
      <t xml:space="preserve">CONCRETO FCK = 20MPA, TRAÇO 1:2,7:3 (EM MASSA SECA DE
</t>
    </r>
    <r>
      <rPr>
        <sz val="6.5"/>
        <rFont val="Times New Roman"/>
        <family val="1"/>
      </rPr>
      <t>CIMENTO/ AREIA MÉDIA/ BRITA 1) - PREPARO MECÂNICO COM BETONEIRA 400 L. AF_05/2021</t>
    </r>
  </si>
  <si>
    <r>
      <rPr>
        <sz val="6.5"/>
        <rFont val="Times New Roman"/>
        <family val="1"/>
      </rPr>
      <t>1.3.8</t>
    </r>
  </si>
  <si>
    <r>
      <rPr>
        <sz val="6.5"/>
        <rFont val="Times New Roman"/>
        <family val="1"/>
      </rPr>
      <t>LANÇAMENTO COM USO DE BALDES, ADENSAMENTO E ACABAMENTO DE CONCRETO EM ESTRUTURAS. AF_02/2022</t>
    </r>
  </si>
  <si>
    <r>
      <rPr>
        <sz val="6.5"/>
        <rFont val="Times New Roman"/>
        <family val="1"/>
      </rPr>
      <t>1.3.9</t>
    </r>
  </si>
  <si>
    <r>
      <rPr>
        <sz val="6.5"/>
        <rFont val="Times New Roman"/>
        <family val="1"/>
      </rPr>
      <t>ARMAÇÃO DE BLOCO, VIGA BALDRAME E SAPATA UTILIZANDO AÇO CA-60 DE 5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</si>
  <si>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6,3 MM - MONTAGEM. AF_06/2017</t>
    </r>
  </si>
  <si>
    <r>
      <rPr>
        <sz val="6.5"/>
        <rFont val="Times New Roman"/>
        <family val="1"/>
      </rPr>
      <t>ARMAÇÃO DE BLOCO, VIGA BALDRAME OU SAPATA UTILIZANDO AÇO CA-50 DE 10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</si>
  <si>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12,5 MM - MONTAGEM. AF_06/2017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</si>
  <si>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VIGA BALDRAME, EM MADEIRA SERRADA, E=25 MM, 4 UTILIZAÇÕES. AF_06/2017</t>
    </r>
  </si>
  <si>
    <r>
      <rPr>
        <sz val="6.5"/>
        <rFont val="Times New Roman"/>
        <family val="1"/>
      </rPr>
      <t>IMPERMEABILIZAÇÃO DE SUPERFÍCIE COM EMULSÃO ASFÁLTICA, 2 DEMÃOS AF_06/2018</t>
    </r>
  </si>
  <si>
    <t>1.4</t>
  </si>
  <si>
    <t>ESTRUTURA</t>
  </si>
  <si>
    <r>
      <rPr>
        <sz val="6.5"/>
        <rFont val="Times New Roman"/>
        <family val="1"/>
      </rPr>
      <t>1.4.1</t>
    </r>
  </si>
  <si>
    <r>
      <rPr>
        <sz val="6.5"/>
        <rFont val="Times New Roman"/>
        <family val="1"/>
      </rPr>
      <t xml:space="preserve">MONTAGEM E DESMONTAGEM DE FÔRMA DE PILARES
</t>
    </r>
    <r>
      <rPr>
        <sz val="6.5"/>
        <rFont val="Times New Roman"/>
        <family val="1"/>
      </rPr>
      <t>RETANGULARES E ESTRUTURAS SIMILARES, PÉ-DIREITO SIMPLES, EM CHAPA DE MADEIRA COMPENSADA</t>
    </r>
  </si>
  <si>
    <r>
      <rPr>
        <sz val="6.5"/>
        <rFont val="Times New Roman"/>
        <family val="1"/>
      </rPr>
      <t>1.4.2</t>
    </r>
  </si>
  <si>
    <r>
      <rPr>
        <sz val="6.5"/>
        <rFont val="Times New Roman"/>
        <family val="1"/>
      </rPr>
      <t>MONTAGEM E DESMONTAGEM DE FÔRMA DE VIGA, ESCORAMENTO METÁLICO, PÉ-DIREITO SIMPLES, EM CHAPA DE MADEIRA PLASTIFICADA, 18 UTILIZAÇÕES. AF_09/2020</t>
    </r>
  </si>
  <si>
    <r>
      <rPr>
        <sz val="6.5"/>
        <rFont val="Times New Roman"/>
        <family val="1"/>
      </rPr>
      <t>1.4.3</t>
    </r>
  </si>
  <si>
    <r>
      <rPr>
        <sz val="6.5"/>
        <rFont val="Times New Roman"/>
        <family val="1"/>
      </rPr>
      <t>FABRICAÇÃO DE FÔRMA PARA LAJES, EM CHAPA DE MADEIRA COMPENSADA RESINADA, E = 17 MM. AF_09/2020</t>
    </r>
  </si>
  <si>
    <r>
      <rPr>
        <sz val="6.5"/>
        <rFont val="Times New Roman"/>
        <family val="1"/>
      </rPr>
      <t>1.4.4</t>
    </r>
  </si>
  <si>
    <r>
      <rPr>
        <sz val="6.5"/>
        <rFont val="Times New Roman"/>
        <family val="1"/>
      </rPr>
      <t>ARMAÇÃO DE PILAR OU VIGA DE ESTRUTURA CONVENCIONAL DE CONCRETO ARMADO UTILIZANDO AÇO CA-60 DE 5,0 MM - MONTAGEM. AF_06/2022</t>
    </r>
  </si>
  <si>
    <r>
      <rPr>
        <sz val="6.5"/>
        <rFont val="Times New Roman"/>
        <family val="1"/>
      </rPr>
      <t>1.4.5</t>
    </r>
  </si>
  <si>
    <r>
      <rPr>
        <sz val="6.5"/>
        <rFont val="Times New Roman"/>
        <family val="1"/>
      </rPr>
      <t>ARMAÇÃO DE PILAR OU VIGA DE ESTRUTURA CONVENCIONAL DE CONCRETO ARMADO UTILIZANDO AÇO CA-50 DE 6,3 MM - MONTAGEM. AF_06/2022</t>
    </r>
  </si>
  <si>
    <r>
      <rPr>
        <sz val="6.5"/>
        <rFont val="Times New Roman"/>
        <family val="1"/>
      </rPr>
      <t>1.4.6</t>
    </r>
  </si>
  <si>
    <r>
      <rPr>
        <sz val="6.5"/>
        <rFont val="Times New Roman"/>
        <family val="1"/>
      </rPr>
      <t>ARMAÇÃO DE PILAR OU VIGA DE ESTRUTURA CONVENCIONAL DE CONCRETO ARMADO UTILIZANDO AÇO CA-50 DE 8,0 MM - MONTAGEM. AF_06/2022</t>
    </r>
  </si>
  <si>
    <r>
      <rPr>
        <sz val="6.5"/>
        <rFont val="Times New Roman"/>
        <family val="1"/>
      </rPr>
      <t>1.4.7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</si>
  <si>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10,0 MM - MONTAGEM. AF_06/2022</t>
    </r>
  </si>
  <si>
    <r>
      <rPr>
        <sz val="6.5"/>
        <rFont val="Times New Roman"/>
        <family val="1"/>
      </rPr>
      <t>1.4.8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</si>
  <si>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12,5 MM - MONTAGEM. AF_06/2022</t>
    </r>
  </si>
  <si>
    <r>
      <rPr>
        <sz val="6.5"/>
        <rFont val="Times New Roman"/>
        <family val="1"/>
      </rPr>
      <t>1.4.9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</si>
  <si>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CA-60 DE 5,0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</si>
  <si>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6,3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</si>
  <si>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8,0 MM - MONTAGEM. AF_06/2022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</si>
  <si>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16,0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</si>
  <si>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10,0 MM - MONTAGEM. AF_06/2022</t>
    </r>
  </si>
  <si>
    <t>1.5</t>
  </si>
  <si>
    <t>PAREDES</t>
  </si>
  <si>
    <r>
      <rPr>
        <sz val="6.5"/>
        <rFont val="Times New Roman"/>
        <family val="1"/>
      </rPr>
      <t>1.5.1</t>
    </r>
  </si>
  <si>
    <r>
      <rPr>
        <sz val="6.5"/>
        <rFont val="Times New Roman"/>
        <family val="1"/>
      </rPr>
      <t xml:space="preserve">ALVENARIA DE VEDAÇÃO DE BLOCOS CERÂMICOS FURADOS
</t>
    </r>
    <r>
      <rPr>
        <sz val="6.5"/>
        <rFont val="Times New Roman"/>
        <family val="1"/>
      </rPr>
      <t>NA HORIZONTAL DE 9X19X29 CM (ESPESSURA 9 CM) E ARGAMASSA DE ASSENTAMENTO COM PREPARO EM</t>
    </r>
  </si>
  <si>
    <r>
      <rPr>
        <sz val="6.5"/>
        <rFont val="Times New Roman"/>
        <family val="1"/>
      </rPr>
      <t>1.5.2</t>
    </r>
  </si>
  <si>
    <r>
      <rPr>
        <sz val="6.5"/>
        <rFont val="Times New Roman"/>
        <family val="1"/>
      </rPr>
      <t>VERGA MOLDADA IN LOCO EM CONCRETO PARA PORTAS COM MAIS DE 1,5 M DE VÃO. AF_03/2016</t>
    </r>
  </si>
  <si>
    <r>
      <rPr>
        <sz val="6.5"/>
        <rFont val="Times New Roman"/>
        <family val="1"/>
      </rPr>
      <t>1.5.3</t>
    </r>
  </si>
  <si>
    <r>
      <rPr>
        <sz val="6.5"/>
        <rFont val="Times New Roman"/>
        <family val="1"/>
      </rPr>
      <t xml:space="preserve">VERGA MOLDADA IN LOCO COM UTILIZAÇÃO DE BLOCOS
</t>
    </r>
    <r>
      <rPr>
        <sz val="6.5"/>
        <rFont val="Times New Roman"/>
        <family val="1"/>
      </rPr>
      <t>CANALETA PARA JANELAS COM MAIS DE 1,5 M DE VÃO. AF_03/2016</t>
    </r>
  </si>
  <si>
    <r>
      <rPr>
        <sz val="6.5"/>
        <rFont val="Times New Roman"/>
        <family val="1"/>
      </rPr>
      <t>1.5.4</t>
    </r>
  </si>
  <si>
    <r>
      <rPr>
        <sz val="6.5"/>
        <rFont val="Times New Roman"/>
        <family val="1"/>
      </rPr>
      <t>CONTRAVERGA MOLDADA IN LOCO EM CONCRETO PARA VÃOS DE MAIS DE 1,5 M DE COMPRIMENTO. AF_03/2016</t>
    </r>
  </si>
  <si>
    <t>1.6</t>
  </si>
  <si>
    <t>REVESTIMENTOS INTERNOS</t>
  </si>
  <si>
    <r>
      <rPr>
        <sz val="6.5"/>
        <rFont val="Times New Roman"/>
        <family val="1"/>
      </rPr>
      <t>1.6.1</t>
    </r>
  </si>
  <si>
    <r>
      <rPr>
        <sz val="6.5"/>
        <rFont val="Times New Roman"/>
        <family val="1"/>
      </rPr>
      <t xml:space="preserve">CHAPISCO APLICADO EM ALVENARIA (SEM PRESENÇA DE VÃOS) E ESTRUTURAS DE CONCRETO DE FACHADA, COM COLHER DE PEDREIRO.  ARGAMASSA TRAÇO 1:3 COM
</t>
    </r>
    <r>
      <rPr>
        <sz val="6.5"/>
        <rFont val="Times New Roman"/>
        <family val="1"/>
      </rPr>
      <t>PREPARO MANUAL. AF_10/2022</t>
    </r>
  </si>
  <si>
    <r>
      <rPr>
        <sz val="6.5"/>
        <rFont val="Times New Roman"/>
        <family val="1"/>
      </rPr>
      <t>1.6.2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</si>
  <si>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</t>
    </r>
  </si>
  <si>
    <r>
      <rPr>
        <sz val="6.5"/>
        <rFont val="Times New Roman"/>
        <family val="1"/>
      </rPr>
      <t>1.6.3</t>
    </r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</si>
  <si>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</si>
  <si>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r>
      <rPr>
        <sz val="6.5"/>
        <rFont val="Times New Roman"/>
        <family val="1"/>
      </rPr>
      <t>1.6.4</t>
    </r>
  </si>
  <si>
    <r>
      <rPr>
        <sz val="6.5"/>
        <rFont val="Times New Roman"/>
        <family val="1"/>
      </rPr>
      <t>REVESTIMENTO CERÂMICO PARA PAREDES INTERNAS COM PLACAS TIPO ESMALTADA EXTRA DE DIMENSÕES 33X45 CM APLICADAS A MEIA ALTURA DAS PAREDES. AF_02/2023_PE</t>
    </r>
  </si>
  <si>
    <t>1.7</t>
  </si>
  <si>
    <t>ESQUADRIAS</t>
  </si>
  <si>
    <r>
      <rPr>
        <sz val="6.5"/>
        <rFont val="Times New Roman"/>
        <family val="1"/>
      </rPr>
      <t>1.7.1</t>
    </r>
  </si>
  <si>
    <r>
      <rPr>
        <sz val="6.5"/>
        <rFont val="Times New Roman"/>
        <family val="1"/>
      </rPr>
      <t xml:space="preserve">PORTA EM MADEIRA DE LEI, DE CORRER, LISA, SEMI-ÔCA 0,90X2,10M, INCLUSIVE BATENTES E FERRAGENS - REV
</t>
    </r>
    <r>
      <rPr>
        <sz val="6.5"/>
        <rFont val="Times New Roman"/>
        <family val="1"/>
      </rPr>
      <t>02[ADAPTADO DE ORSE 8204]</t>
    </r>
  </si>
  <si>
    <r>
      <rPr>
        <sz val="6.5"/>
        <rFont val="Times New Roman"/>
        <family val="1"/>
      </rPr>
      <t>1.7.2</t>
    </r>
  </si>
  <si>
    <r>
      <rPr>
        <sz val="6.5"/>
        <rFont val="Times New Roman"/>
        <family val="1"/>
      </rPr>
      <t xml:space="preserve">JANELA DE ALUMÍNIO DE CORRER COM 2 FOLHAS PARA
</t>
    </r>
    <r>
      <rPr>
        <sz val="6.5"/>
        <rFont val="Times New Roman"/>
        <family val="1"/>
      </rPr>
      <t>VIDROS, COM VIDROS, BATENTE, ACABAMENTO COM ACETATO OU BRILHANTE E FERRAGENS. EXCLUSIVE ALIZAR E CONTRAMARCO. FORNECIMENTO E INSTALAÇÃO. AF_12/2019</t>
    </r>
  </si>
  <si>
    <r>
      <rPr>
        <sz val="6.5"/>
        <rFont val="Times New Roman"/>
        <family val="1"/>
      </rPr>
      <t>1.7.3</t>
    </r>
  </si>
  <si>
    <t>KIT DE PORTA DE MADEIRA FRISADA, SEMI-OCA (LEVE OU MÉDIA), PADRÃO MÉDIO, 80X210CM, ESPESSURA DE 3,5CM, ITENS INCLUSOS: DOBRADIÇAS, MONTAGEM E INSTALAÇÃO DE BATENTE, FECHADURA COM EXECUÇÃO DO FURO -
FORNECIMENTO E INSTALAÇÃO. AF_12/2019</t>
  </si>
  <si>
    <t>UN</t>
  </si>
  <si>
    <r>
      <rPr>
        <sz val="6.5"/>
        <rFont val="Times New Roman"/>
        <family val="1"/>
      </rPr>
      <t>1.7.4</t>
    </r>
  </si>
  <si>
    <r>
      <rPr>
        <sz val="6.5"/>
        <rFont val="Times New Roman"/>
        <family val="1"/>
      </rPr>
      <t xml:space="preserve">KIT DE PORTA DE MADEIRA FRISADA, SEMI-OCA (LEVE OU MÉDIA), PADRÃO POPULAR, 70X210CM, ESPESSURA DE 3CM, ITENS INCLUSOS: DOBRADIÇAS, MONTAGEM E INSTALAÇÃO DE BATENTE, FECHADURA COM EXECUÇÃO DO FURO -
</t>
    </r>
    <r>
      <rPr>
        <sz val="6.5"/>
        <rFont val="Times New Roman"/>
        <family val="1"/>
      </rPr>
      <t>FORNECIMENTO E INSTALAÇÃO. AF_12/2019</t>
    </r>
  </si>
  <si>
    <r>
      <rPr>
        <sz val="6.5"/>
        <rFont val="Times New Roman"/>
        <family val="1"/>
      </rPr>
      <t>1.7.5</t>
    </r>
  </si>
  <si>
    <r>
      <rPr>
        <sz val="6.5"/>
        <rFont val="Times New Roman"/>
        <family val="1"/>
      </rPr>
      <t>PELE DE VIDRO APLICADO EM FACHADA COM ESTRUTURA DE INSTALAÇÃO COMPLETA- COTAÇÃO DE PREÇOS</t>
    </r>
  </si>
  <si>
    <r>
      <rPr>
        <sz val="6.5"/>
        <rFont val="Times New Roman"/>
        <family val="1"/>
      </rPr>
      <t>1.7.6</t>
    </r>
  </si>
  <si>
    <r>
      <rPr>
        <sz val="6.5"/>
        <rFont val="Times New Roman"/>
        <family val="1"/>
      </rPr>
      <t xml:space="preserve">PORTA DE ABRIR COM MOLA HIDRÁULICA, EM VIDRO
</t>
    </r>
    <r>
      <rPr>
        <sz val="6.5"/>
        <rFont val="Times New Roman"/>
        <family val="1"/>
      </rPr>
      <t xml:space="preserve">TEMPERADO, 2 FOLHAS DE 90X210 CM, ESPESSURA DD 10MM, INCLUSIVE ACESSÓRIOS - {ADAPTADO DE SINAPI
</t>
    </r>
    <r>
      <rPr>
        <sz val="6.5"/>
        <rFont val="Times New Roman"/>
        <family val="1"/>
      </rPr>
      <t>102185}</t>
    </r>
  </si>
  <si>
    <t>1.8</t>
  </si>
  <si>
    <t>PINTURA</t>
  </si>
  <si>
    <r>
      <rPr>
        <sz val="6.5"/>
        <rFont val="Times New Roman"/>
        <family val="1"/>
      </rPr>
      <t>1.8.1</t>
    </r>
  </si>
  <si>
    <r>
      <rPr>
        <sz val="6.5"/>
        <rFont val="Times New Roman"/>
        <family val="1"/>
      </rPr>
      <t>APLICAÇÃO DE FUNDO SELADOR ACRÍLICO EM PAREDES, UMA DEMÃO. AF_06/2014</t>
    </r>
  </si>
  <si>
    <r>
      <rPr>
        <sz val="6.5"/>
        <rFont val="Times New Roman"/>
        <family val="1"/>
      </rPr>
      <t>1.8.2</t>
    </r>
  </si>
  <si>
    <r>
      <rPr>
        <sz val="6.5"/>
        <rFont val="Times New Roman"/>
        <family val="1"/>
      </rPr>
      <t>APLICAÇÃO E LIXAMENTO DE MASSA LÁTEX EM PAREDES, UMA DEMÃO. AF_06/2014</t>
    </r>
  </si>
  <si>
    <r>
      <rPr>
        <sz val="6.5"/>
        <rFont val="Times New Roman"/>
        <family val="1"/>
      </rPr>
      <t>1.8.3</t>
    </r>
  </si>
  <si>
    <r>
      <rPr>
        <sz val="6.5"/>
        <rFont val="Times New Roman"/>
        <family val="1"/>
      </rPr>
      <t>APLICAÇÃO MANUAL DE PINTURA COM TINTA LÁTEX ACRÍLICA EM PAREDES, DUAS DEMÃOS. AF_06/2014</t>
    </r>
  </si>
  <si>
    <r>
      <rPr>
        <sz val="6.5"/>
        <rFont val="Times New Roman"/>
        <family val="1"/>
      </rPr>
      <t>1.8.4</t>
    </r>
  </si>
  <si>
    <r>
      <rPr>
        <sz val="6.5"/>
        <rFont val="Times New Roman"/>
        <family val="1"/>
      </rPr>
      <t>APLICAÇÃO DE FUNDO SELADOR ACRÍLICO EM TETO, UMA DEMÃO. AF_06/2014</t>
    </r>
  </si>
  <si>
    <r>
      <rPr>
        <sz val="6.5"/>
        <rFont val="Times New Roman"/>
        <family val="1"/>
      </rPr>
      <t>1.8.5</t>
    </r>
  </si>
  <si>
    <r>
      <rPr>
        <sz val="6.5"/>
        <rFont val="Times New Roman"/>
        <family val="1"/>
      </rPr>
      <t>APLICAÇÃO E LIXAMENTO DE MASSA LÁTEX EM TETO, UMA DEMÃO. AF_06/2014</t>
    </r>
  </si>
  <si>
    <r>
      <rPr>
        <sz val="6.5"/>
        <rFont val="Times New Roman"/>
        <family val="1"/>
      </rPr>
      <t>1.8.6</t>
    </r>
  </si>
  <si>
    <r>
      <rPr>
        <sz val="6.5"/>
        <rFont val="Times New Roman"/>
        <family val="1"/>
      </rPr>
      <t>APLICAÇÃO MANUAL DE PINTURA COM TINTA LÁTEX ACRÍLICA EM TETO, DUAS DEMÃOS. AF_06/2014</t>
    </r>
  </si>
  <si>
    <t>1.9</t>
  </si>
  <si>
    <t>REVESTIMENTOS EXTERNOS</t>
  </si>
  <si>
    <r>
      <rPr>
        <sz val="6.5"/>
        <rFont val="Times New Roman"/>
        <family val="1"/>
      </rPr>
      <t>1.9.1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</si>
  <si>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EM BETONEIRA 400L. AF_10/2022</t>
    </r>
  </si>
  <si>
    <r>
      <rPr>
        <sz val="6.5"/>
        <rFont val="Times New Roman"/>
        <family val="1"/>
      </rPr>
      <t>1.9.2</t>
    </r>
  </si>
  <si>
    <r>
      <rPr>
        <sz val="6.5"/>
        <rFont val="Times New Roman"/>
        <family val="1"/>
      </rPr>
      <t>EMBOÇO OU MASSA ÚNICA EM ARGAMASSA TRAÇO 1:2:8, PREPARO MECÂNICA COM BETONEIRA 400 L, APLICADA MANUALMENTE EM PANOS DE FACHADA SEM PRESENÇA DE VÃOS, ESPESSURA DE 25 MM, ACESSO POR ANDAIME. AF_08/2022</t>
    </r>
  </si>
  <si>
    <r>
      <rPr>
        <sz val="6.5"/>
        <rFont val="Times New Roman"/>
        <family val="1"/>
      </rPr>
      <t>1.9.3</t>
    </r>
  </si>
  <si>
    <r>
      <rPr>
        <sz val="6.5"/>
        <rFont val="Times New Roman"/>
        <family val="1"/>
      </rPr>
      <t>REVESTIMENTO EM PEÇA DE CONCRETO DIMENSÕES 50X80CM EM FACHADA</t>
    </r>
  </si>
  <si>
    <r>
      <rPr>
        <sz val="6.5"/>
        <rFont val="Times New Roman"/>
        <family val="1"/>
      </rPr>
      <t>1.9.4</t>
    </r>
  </si>
  <si>
    <r>
      <rPr>
        <sz val="6.5"/>
        <rFont val="Times New Roman"/>
        <family val="1"/>
      </rPr>
      <t>REVESTIMENTO PORCELANATO MADEIRADO PARA PAREDES COM PLACAS TIPO ESMALTADA EXTRA DE DIMENSÕES 20X120 CM [ADAPTADO SINAPI 87244]</t>
    </r>
  </si>
  <si>
    <r>
      <rPr>
        <sz val="6.5"/>
        <rFont val="Times New Roman"/>
        <family val="1"/>
      </rPr>
      <t>1.9.5</t>
    </r>
  </si>
  <si>
    <r>
      <rPr>
        <sz val="6.5"/>
        <rFont val="Times New Roman"/>
        <family val="1"/>
      </rPr>
      <t>REVESTIMENTO PORCELANATO MARMORIZADO PARA PAREDES E PISO COM PLACAS TIPO ESMALTADA EXTRA DE DIMENSÕES 80X80 CM [ADAPTADO SINAPI 87244]</t>
    </r>
  </si>
  <si>
    <r>
      <rPr>
        <sz val="6.5"/>
        <rFont val="Times New Roman"/>
        <family val="1"/>
      </rPr>
      <t>1.9.6</t>
    </r>
  </si>
  <si>
    <r>
      <rPr>
        <sz val="6.5"/>
        <rFont val="Times New Roman"/>
        <family val="1"/>
      </rPr>
      <t>1.9.7</t>
    </r>
  </si>
  <si>
    <r>
      <rPr>
        <sz val="6.5"/>
        <rFont val="Times New Roman"/>
        <family val="1"/>
      </rPr>
      <t>APLICAÇÃO MANUAL DE MASSA ACRÍLICA EM PAREDES EXTERNAS DE CASAS, UMA DEMÃO. AF_05/2017</t>
    </r>
  </si>
  <si>
    <r>
      <rPr>
        <sz val="6.5"/>
        <rFont val="Times New Roman"/>
        <family val="1"/>
      </rPr>
      <t>1.9.8</t>
    </r>
  </si>
  <si>
    <t>1.10</t>
  </si>
  <si>
    <t>INSTALAÇÃO ELÉTRICA</t>
  </si>
  <si>
    <r>
      <rPr>
        <sz val="6.5"/>
        <rFont val="Times New Roman"/>
        <family val="1"/>
      </rPr>
      <t>1.10.1</t>
    </r>
  </si>
  <si>
    <r>
      <rPr>
        <sz val="6.5"/>
        <rFont val="Times New Roman"/>
        <family val="1"/>
      </rPr>
      <t>CAIXA RETANGULAR 4" X 2" MÉDIA (1,30 M DO PISO), METÁLICA, INSTALADA EM PAREDE - FORNECIMENTO E INSTALAÇÃO. AF_03/2023</t>
    </r>
  </si>
  <si>
    <r>
      <rPr>
        <sz val="6.5"/>
        <rFont val="Times New Roman"/>
        <family val="1"/>
      </rPr>
      <t>1.10.2</t>
    </r>
  </si>
  <si>
    <r>
      <rPr>
        <sz val="6.5"/>
        <rFont val="Times New Roman"/>
        <family val="1"/>
      </rPr>
      <t>CAIXA OCTOGONAL 3" X 3", PVC, INSTALADA EM LAJE - FORNECIMENTO E INSTALAÇÃO. AF_03/2023</t>
    </r>
  </si>
  <si>
    <r>
      <rPr>
        <sz val="6.5"/>
        <rFont val="Times New Roman"/>
        <family val="1"/>
      </rPr>
      <t>1.10.3</t>
    </r>
  </si>
  <si>
    <r>
      <rPr>
        <sz val="6.5"/>
        <rFont val="Times New Roman"/>
        <family val="1"/>
      </rPr>
      <t>CABO DE COBRE FLEXÍVEL ISOLADO, 1,5 MM², ANTI-CHAMA 450/750 V, PARA CIRCUITOS TERMINAIS - FORNECIMENTO E INSTALAÇÃO. AF_03/2023</t>
    </r>
  </si>
  <si>
    <r>
      <rPr>
        <sz val="6.5"/>
        <rFont val="Times New Roman"/>
        <family val="1"/>
      </rPr>
      <t>1.10.4</t>
    </r>
  </si>
  <si>
    <r>
      <rPr>
        <sz val="6.5"/>
        <rFont val="Times New Roman"/>
        <family val="1"/>
      </rPr>
      <t>CABO DE COBRE FLEXÍVEL ISOLADO, 2,5 MM², ANTI-CHAMA 450/750 V, PARA CIRCUITOS TERMINAIS - FORNECIMENTO E INSTALAÇÃO. AF_03/2023</t>
    </r>
  </si>
  <si>
    <r>
      <rPr>
        <sz val="6.5"/>
        <rFont val="Times New Roman"/>
        <family val="1"/>
      </rPr>
      <t>1.10.5</t>
    </r>
  </si>
  <si>
    <r>
      <rPr>
        <sz val="6.5"/>
        <rFont val="Times New Roman"/>
        <family val="1"/>
      </rPr>
      <t>CABO DE COBRE FLEXÍVEL ISOLADO, 4 MM², ANTI-CHAMA 450/750 V, PARA CIRCUITOS TERMINAIS - FORNECIMENTO E INSTALAÇÃO. AF_03/2023</t>
    </r>
  </si>
  <si>
    <r>
      <rPr>
        <sz val="6.5"/>
        <rFont val="Times New Roman"/>
        <family val="1"/>
      </rPr>
      <t>1.10.6</t>
    </r>
  </si>
  <si>
    <r>
      <rPr>
        <sz val="6.5"/>
        <rFont val="Times New Roman"/>
        <family val="1"/>
      </rPr>
      <t>CABO DE COBRE FLEXÍVEL ISOLADO, 4 MM², ANTI-CHAMA 0,6/1,0 KV, PARA CIRCUITOS TERMINAIS - FORNECIMENTO E INSTALAÇÃO. AF_03/2023</t>
    </r>
  </si>
  <si>
    <r>
      <rPr>
        <sz val="6.5"/>
        <rFont val="Times New Roman"/>
        <family val="1"/>
      </rPr>
      <t>1.10.7</t>
    </r>
  </si>
  <si>
    <r>
      <rPr>
        <sz val="6.5"/>
        <rFont val="Times New Roman"/>
        <family val="1"/>
      </rPr>
      <t>CABO DE COBRE FLEXÍVEL ISOLADO, 10 MM², ANTI-CHAMA 0,6/1,0 KV, PARA DISTRIBUIÇÃO - FORNECIMENTO E INSTALAÇÃO. AF_12/2015</t>
    </r>
  </si>
  <si>
    <r>
      <rPr>
        <sz val="6.5"/>
        <rFont val="Times New Roman"/>
        <family val="1"/>
      </rPr>
      <t>1.10.8</t>
    </r>
  </si>
  <si>
    <r>
      <rPr>
        <sz val="6.5"/>
        <rFont val="Times New Roman"/>
        <family val="1"/>
      </rPr>
      <t>CABO DE COBRE ISOLADO, 16 MM², ANTI-CHAMA 0,6/1 KV, INSTALADO EM ELETROCALHA OU PERFILADO - FORNECIMENTO E INSTALAÇÃO. AF_10/2020</t>
    </r>
  </si>
  <si>
    <r>
      <rPr>
        <sz val="6.5"/>
        <rFont val="Times New Roman"/>
        <family val="1"/>
      </rPr>
      <t>1.10.9</t>
    </r>
  </si>
  <si>
    <r>
      <rPr>
        <sz val="6.5"/>
        <rFont val="Times New Roman"/>
        <family val="1"/>
      </rPr>
      <t>CABO DE COBRE ISOLADO, 25 MM², ANTI-CHAMA 0,6/1 KV, INSTALADO EM ELETROCALHA OU PERFILADO - FORNECIMENTO E INSTALAÇÃO. AF_10/2020</t>
    </r>
  </si>
  <si>
    <r>
      <rPr>
        <sz val="6.5"/>
        <rFont val="Times New Roman"/>
        <family val="1"/>
      </rPr>
      <t>CAIXA DE PASSAGEM METALICA DE SOBREPOR COM TAMPA PARAFUSADA, DIMENSOES 40 X 40 X 15 CM</t>
    </r>
  </si>
  <si>
    <r>
      <rPr>
        <sz val="6.5"/>
        <rFont val="Times New Roman"/>
        <family val="1"/>
      </rPr>
      <t>DISJUNTOR MONOPOLAR TIPO NEMA, CORRENTE NOMINAL DE 10 ATÉ 30A - FORNECIMENTO E INSTALAÇÃO. AF_10/2020</t>
    </r>
  </si>
  <si>
    <r>
      <rPr>
        <sz val="6.5"/>
        <rFont val="Times New Roman"/>
        <family val="1"/>
      </rPr>
      <t>DISJUNTOR MONOPOLAR TIPO DIN, CORRENTE NOMINAL DE 40A - FORNECIMENTO E INSTALAÇÃO. AF_10/2020</t>
    </r>
  </si>
  <si>
    <r>
      <rPr>
        <sz val="6.5"/>
        <rFont val="Times New Roman"/>
        <family val="1"/>
      </rPr>
      <t>DISPOSITIVO DR, 2 POLOS, SENSIBILIDADE DE 300 MA, CORRENTE DE 63 A, TIPO AC</t>
    </r>
  </si>
  <si>
    <r>
      <rPr>
        <sz val="6.5"/>
        <rFont val="Times New Roman"/>
        <family val="1"/>
      </rPr>
      <t xml:space="preserve">INTERRUPTOR SIMPLES (1 MÓDULO), 10A/250V, INCLUINDO
</t>
    </r>
    <r>
      <rPr>
        <sz val="6.5"/>
        <rFont val="Times New Roman"/>
        <family val="1"/>
      </rPr>
      <t>SUPORTE E PLACA - FORNECIMENTO E INSTALAÇÃO.</t>
    </r>
  </si>
  <si>
    <t>INTERRUPTOR PARALELO (3 MÓDULOS) 10A/250V INCLUINDO SUPORTE E PLACA - FORNECIMENTO E INSTALAÇÃO. AF_03/2023</t>
  </si>
  <si>
    <r>
      <rPr>
        <sz val="6.5"/>
        <rFont val="Times New Roman"/>
        <family val="1"/>
      </rPr>
      <t>TOMADA BAIXA DE EMBUTIR (1 MÓDULO), 2P+T 10 A, INCLUINDO SUPORTE E PLACA - FORNECIMENTO E INSTALAÇÃO. AF_03/2023</t>
    </r>
  </si>
  <si>
    <r>
      <rPr>
        <sz val="6.5"/>
        <rFont val="Times New Roman"/>
        <family val="1"/>
      </rPr>
      <t>TOMADA BAIXA DE EMBUTIR (1 MÓDULO), 2P+T 20 A, INCLUINDO SUPORTE E PLACA - FORNECIMENTO E INSTALAÇÃO. AF_03/2023</t>
    </r>
  </si>
  <si>
    <r>
      <rPr>
        <sz val="6.5"/>
        <rFont val="Times New Roman"/>
        <family val="1"/>
      </rPr>
      <t>INTERRUPTOR PARALELO (1 MÓDULO), 10A/250V, INCLUINDO SUPORTE E PLACA - FORNECIMENTO E INSTALAÇÃO. AF_03/2023</t>
    </r>
  </si>
  <si>
    <r>
      <rPr>
        <sz val="6.5"/>
        <rFont val="Times New Roman"/>
        <family val="1"/>
      </rPr>
      <t>ELETRODUTO FLEXÍVEL CORRUGADO, PVC, DN 25 MM (3/4"), PARA CIRCUITOS TERMINAIS, INSTALADO EM FORRO - FORNECIMENTO E INSTALAÇÃO. AF_03/2023</t>
    </r>
  </si>
  <si>
    <r>
      <rPr>
        <sz val="6.5"/>
        <rFont val="Times New Roman"/>
        <family val="1"/>
      </rPr>
      <t>ELETRODUTO FLEXÍVEL CORRUGADO, PVC, DN 32 MM (1"), PARA CIRCUITOS TERMINAIS, INSTALADO EM LAJE - FORNECIMENTO E INSTALAÇÃO. AF_03/2023</t>
    </r>
  </si>
  <si>
    <r>
      <rPr>
        <sz val="6.5"/>
        <rFont val="Times New Roman"/>
        <family val="1"/>
      </rPr>
      <t>ELETRODUTO RÍGIDO ROSCÁVEL, PVC, DN 40 MM (1 1/4"), PARA CIRCUITOS TERMINAIS, INSTALADO EM FORRO - FORNECIMENTO E INSTALAÇÃO. AF_03/2023</t>
    </r>
  </si>
  <si>
    <r>
      <rPr>
        <sz val="6.5"/>
        <rFont val="Times New Roman"/>
        <family val="1"/>
      </rPr>
      <t>ELETRODUTO RÍGIDO ROSCÁVEL, PVC, DN 60 MM (2"), PARA REDE ENTERRADA DE DISTRIBUIÇÃO DE ENERGIA ELÉTRICA - FORNECIMENTO E INSTALAÇÃO. AF_12/2021</t>
    </r>
  </si>
  <si>
    <r>
      <rPr>
        <sz val="6.5"/>
        <rFont val="Times New Roman"/>
        <family val="1"/>
      </rPr>
      <t>ELETRODUTO RÍGIDO ROSCÁVEL, PVC, DN 25 MM (3/4"), PARA CIRCUITOS TERMINAIS, INSTALADO EM LAJE - FORNECIMENTO E INSTALAÇÃO. AF_03/2023</t>
    </r>
  </si>
  <si>
    <r>
      <rPr>
        <sz val="6.5"/>
        <rFont val="Times New Roman"/>
        <family val="1"/>
      </rPr>
      <t>LUMINÁRIA ARANDELA TIPO TARTARUGA, COM GRADE, DE SOBREPOR, COM 1 LÂMPADA FLUORESCENTE DE 15 W, SEM REATOR - FORNECIMENTO E INSTALAÇÃO. AF_02/2020</t>
    </r>
  </si>
  <si>
    <r>
      <rPr>
        <sz val="6.5"/>
        <rFont val="Times New Roman"/>
        <family val="1"/>
      </rPr>
      <t>LUMINÁRIA TIPO PLAFON CIRCULAR, DE SOBREPOR, COM LED DE 12/13 W - FORNECIMENTO E INSTALAÇÃO. AF_03/2022</t>
    </r>
  </si>
  <si>
    <r>
      <rPr>
        <sz val="6.5"/>
        <rFont val="Times New Roman"/>
        <family val="1"/>
      </rPr>
      <t>ENTRADA DE ENERGIA ELÉTRICA, AÉREA, TRIFÁSICA, COM CAIXA DE EMBUTIR, CABO DE 10 MM2 E DISJUNTOR DIN 50A 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</si>
  <si>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</t>
    </r>
  </si>
  <si>
    <t>QUADRO DE DISTIBUIÇÃO DE ENERGIA EM CHAPA DE AÇO GALVANIZADO, DE EMBUTIR, COM BARRAMENTO TRIFÁSICO, PARA 12 DISJUNTORES DIN 100A - FORNECIMENTO E INSTALAÇÃO</t>
  </si>
  <si>
    <t>1.11</t>
  </si>
  <si>
    <t>PISOS</t>
  </si>
  <si>
    <r>
      <rPr>
        <sz val="6.5"/>
        <rFont val="Times New Roman"/>
        <family val="1"/>
      </rPr>
      <t>1.11.1</t>
    </r>
  </si>
  <si>
    <r>
      <rPr>
        <sz val="6.5"/>
        <rFont val="Times New Roman"/>
        <family val="1"/>
      </rPr>
      <t>LASTRO DE CONCRETO MAGRO, APLICADO EM PISOS, LAJES SOBRE SOLO OU RADIERS. AF_08/2017</t>
    </r>
  </si>
  <si>
    <r>
      <rPr>
        <sz val="6.5"/>
        <rFont val="Times New Roman"/>
        <family val="1"/>
      </rPr>
      <t>1.11.2</t>
    </r>
  </si>
  <si>
    <r>
      <rPr>
        <sz val="6.5"/>
        <rFont val="Times New Roman"/>
        <family val="1"/>
      </rPr>
      <t>(COMPOSIÇÃO REPRESENTATIVA) DO SERVIÇO DE CONTRAPISO EM ARGAMASSA TRAÇO 1:4 (CIM E AREIA), BETONEIRA 400 L, E = 4 CM ÁREAS SECAS E  MOLHADAS SOBRE LAJE , E = 3 CM ÁREAS MOLHADAS SOBRE IMPERMEABILIZAÇÃO, CASA E EDIFICAÇÃO PÚBLICA PADRÃO. AF_11/2014</t>
    </r>
  </si>
  <si>
    <r>
      <rPr>
        <sz val="6.5"/>
        <rFont val="Times New Roman"/>
        <family val="1"/>
      </rPr>
      <t>1.11.3</t>
    </r>
  </si>
  <si>
    <r>
      <rPr>
        <sz val="6.5"/>
        <rFont val="Times New Roman"/>
        <family val="1"/>
      </rPr>
      <t>REVESTIMENTO CERÂMICO PARA PISO COM PLACAS TIPO PORCELANATO DE DIMENSÕES 45X45 CM APLICADA EM AMBIENTES DE ÁREA MENOR QUE 5 M². AF_02/2023_PE</t>
    </r>
  </si>
  <si>
    <r>
      <rPr>
        <sz val="6.5"/>
        <rFont val="Times New Roman"/>
        <family val="1"/>
      </rPr>
      <t>1.11.4</t>
    </r>
  </si>
  <si>
    <r>
      <rPr>
        <sz val="6.5"/>
        <rFont val="Times New Roman"/>
        <family val="1"/>
      </rPr>
      <t>1.11.5</t>
    </r>
  </si>
  <si>
    <r>
      <rPr>
        <sz val="6.5"/>
        <rFont val="Times New Roman"/>
        <family val="1"/>
      </rPr>
      <t>EXECUÇÃO DE PAVIMENTO EM PISO INTERTRAVADO, COM BLOCO 16 FACES DE 22 X 11 CM, ESPESSURA 6 CM. AF_10/2022</t>
    </r>
  </si>
  <si>
    <r>
      <rPr>
        <sz val="6.5"/>
        <rFont val="Times New Roman"/>
        <family val="1"/>
      </rPr>
      <t>1.11.6</t>
    </r>
  </si>
  <si>
    <r>
      <rPr>
        <sz val="6.5"/>
        <rFont val="Times New Roman"/>
        <family val="1"/>
      </rPr>
      <t xml:space="preserve">ASSENTAMENTO DE GUIA (MEIO-FIO) EM TRECHO RETO, CONFECCIONADA EM CONCRETO PRÉ-FABRICADO, DIMENSÕES 100X15X13X30 CM (COMPRIMENTO X BASE
</t>
    </r>
    <r>
      <rPr>
        <sz val="6.5"/>
        <rFont val="Times New Roman"/>
        <family val="1"/>
      </rPr>
      <t>INFERIOR X BASE SUPERIOR X ALTURA), PARA VIAS URBANAS</t>
    </r>
  </si>
  <si>
    <r>
      <rPr>
        <sz val="6.5"/>
        <rFont val="Times New Roman"/>
        <family val="1"/>
      </rPr>
      <t>1.11.7</t>
    </r>
  </si>
  <si>
    <r>
      <rPr>
        <sz val="6.5"/>
        <rFont val="Times New Roman"/>
        <family val="1"/>
      </rPr>
      <t>1.11.8</t>
    </r>
  </si>
  <si>
    <r>
      <rPr>
        <sz val="6.5"/>
        <rFont val="Times New Roman"/>
        <family val="1"/>
      </rPr>
      <t>EXECUÇÃO DE PASSEIO EM PISO INTERTRAVADO, COM BLOCO RETANGULAR COLORIDO DE 20 X 10 CM, ESPESSURA 6 CM. AF_10/2022</t>
    </r>
  </si>
  <si>
    <t>1.12</t>
  </si>
  <si>
    <t>COBERTA</t>
  </si>
  <si>
    <r>
      <rPr>
        <sz val="6.5"/>
        <rFont val="Times New Roman"/>
        <family val="1"/>
      </rPr>
      <t>1.12.1</t>
    </r>
  </si>
  <si>
    <r>
      <rPr>
        <sz val="6.5"/>
        <rFont val="Times New Roman"/>
        <family val="1"/>
      </rPr>
      <t xml:space="preserve">TELHAMENTO COM TELHA ONDULADA DE FIBROCIMENTO E = 6 MM, COM RECOBRIMENTO LATERAL DE 1/4 DE ONDA PARA TELHADO COM INCLINAÇÃO MAIOR QUE 10°, COM ATÉ 2
</t>
    </r>
    <r>
      <rPr>
        <sz val="6.5"/>
        <rFont val="Times New Roman"/>
        <family val="1"/>
      </rPr>
      <t>ÁGUAS, INCLUSO IÇAMENTO. AF_07/2019</t>
    </r>
  </si>
  <si>
    <r>
      <rPr>
        <sz val="6.5"/>
        <rFont val="Times New Roman"/>
        <family val="1"/>
      </rPr>
      <t>1.12.2</t>
    </r>
  </si>
  <si>
    <r>
      <rPr>
        <sz val="6.5"/>
        <rFont val="Times New Roman"/>
        <family val="1"/>
      </rPr>
      <t>IMPERMEABILIZAÇÃO DE SUPERFÍCIE COM MANTA ASFÁLTICA, UMA CAMADA, INCLUSIVE APLICAÇÃO DE PRIMER ASFÁLTICO, E=3MM. AF_06/2018</t>
    </r>
  </si>
  <si>
    <r>
      <rPr>
        <sz val="6.5"/>
        <rFont val="Times New Roman"/>
        <family val="1"/>
      </rPr>
      <t>1.12.3</t>
    </r>
  </si>
  <si>
    <r>
      <rPr>
        <sz val="6.5"/>
        <rFont val="Times New Roman"/>
        <family val="1"/>
      </rPr>
      <t>PROTEÇÃO MECÂNICA DE SUPERFICIE HORIZONTAL COM ARGAMASSA DE CIMENTO E AREIA, TRAÇO 1:3, E=3CM. AF_06/2018</t>
    </r>
  </si>
  <si>
    <r>
      <rPr>
        <sz val="6.5"/>
        <rFont val="Times New Roman"/>
        <family val="1"/>
      </rPr>
      <t>1.12.4</t>
    </r>
  </si>
  <si>
    <r>
      <rPr>
        <sz val="6.5"/>
        <rFont val="Times New Roman"/>
        <family val="1"/>
      </rPr>
      <t xml:space="preserve">FABRICAÇÃO E INSTALAÇÃO DE MEIA TESOURA DE MADEIRA NÃO APARELHADA, COM VÃO DE 9 M, PARA TELHA ONDULADA DE FIBROCIMENTO, ALUMÍNIO,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</si>
  <si>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1.12.5</t>
    </r>
  </si>
  <si>
    <r>
      <rPr>
        <sz val="6.5"/>
        <rFont val="Times New Roman"/>
        <family val="1"/>
      </rPr>
      <t xml:space="preserve">FABRICAÇÃO E INSTALAÇÃO DE TESOURA INTEIRA EM MADEIRA NÃO APARELHADA, VÃO DE 10 M, PARA TELHA ONDULADA DE FIBROCIMENTO, METÁLICA,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</si>
  <si>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1.12.6</t>
    </r>
  </si>
  <si>
    <r>
      <rPr>
        <sz val="6.5"/>
        <rFont val="Times New Roman"/>
        <family val="1"/>
      </rPr>
      <t xml:space="preserve">TRAMA DE MADEIRA COMPOSTA POR TERÇAS PARA TELHADOS DE ATÉ 2 ÁGUAS PARA TELHA ESTRUTURAL DE FIBROCIMENTO, INCLUSO TRANSPORTE VERTICAL.
</t>
    </r>
    <r>
      <rPr>
        <sz val="6.5"/>
        <rFont val="Times New Roman"/>
        <family val="1"/>
      </rPr>
      <t>AF_07/2019</t>
    </r>
  </si>
  <si>
    <r>
      <rPr>
        <sz val="6.5"/>
        <rFont val="Times New Roman"/>
        <family val="1"/>
      </rPr>
      <t>1.12.7</t>
    </r>
  </si>
  <si>
    <r>
      <rPr>
        <sz val="6.5"/>
        <rFont val="Times New Roman"/>
        <family val="1"/>
      </rPr>
      <t>RUFO EM FIBROCIMENTO PARA TELHA ONDULADA E = 6 MM, ABA DE 26 CM, INCLUSO TRANSPORTE VERTICAL, EXCETO CONTRARRUFO. AF_07/2019</t>
    </r>
  </si>
  <si>
    <r>
      <rPr>
        <sz val="6.5"/>
        <rFont val="Times New Roman"/>
        <family val="1"/>
      </rPr>
      <t>1.12.8</t>
    </r>
  </si>
  <si>
    <r>
      <rPr>
        <sz val="6.5"/>
        <rFont val="Times New Roman"/>
        <family val="1"/>
      </rPr>
      <t>CALHA EM CHAPA DE AÇO GALVANIZADO NÚMERO 24, DESENVOLVIMENTO DE 100 CM, INCLUSO TRANSPORTE VERTICAL. AF_07/2019</t>
    </r>
  </si>
  <si>
    <r>
      <rPr>
        <sz val="6.5"/>
        <rFont val="Times New Roman"/>
        <family val="1"/>
      </rPr>
      <t>1.12.9</t>
    </r>
  </si>
  <si>
    <r>
      <rPr>
        <sz val="6.5"/>
        <rFont val="Times New Roman"/>
        <family val="1"/>
      </rPr>
      <t>FORRO EM PLACAS DE GESSO, PARA AMBIENTES COMERCIAIS. AF_05/2017_PS</t>
    </r>
  </si>
  <si>
    <r>
      <rPr>
        <sz val="6.5"/>
        <rFont val="Times New Roman"/>
        <family val="1"/>
      </rPr>
      <t>TELHAMENTO COM TELHA METÁLICA TERMOACÚSTICA E = 30 MM, COM ATÉ 2 ÁGUAS, INCLUSO IÇAMENTO. AF_07/2019</t>
    </r>
  </si>
  <si>
    <r>
      <rPr>
        <sz val="6.5"/>
        <rFont val="Times New Roman"/>
        <family val="1"/>
      </rPr>
      <t xml:space="preserve">TRAMA DE AÇO COMPOSTA POR TERÇAS PARA TELHADOS DE ATÉ 2 ÁGUAS PARA TELHA ONDULADA DE FIBROCIMENTO, METÁLICA, PLÁSTICA OU TERMOACÚSTICA, INCLUSO
</t>
    </r>
    <r>
      <rPr>
        <sz val="6.5"/>
        <rFont val="Times New Roman"/>
        <family val="1"/>
      </rPr>
      <t>TRANSPORTE VERTICAL. AF_07/2019</t>
    </r>
  </si>
  <si>
    <t>1.13</t>
  </si>
  <si>
    <t>INSTALAÇÕES HIDROSANITÁRIAS E PLUVIAL</t>
  </si>
  <si>
    <r>
      <rPr>
        <sz val="6.5"/>
        <rFont val="Times New Roman"/>
        <family val="1"/>
      </rPr>
      <t>1.13.1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</si>
  <si>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</si>
  <si>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</si>
  <si>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
</t>
    </r>
    <r>
      <rPr>
        <sz val="6.5"/>
        <rFont val="Times New Roman"/>
        <family val="1"/>
      </rPr>
      <t>DISTRIBUIÇÃO), INCLUSIVE CONEXÕES, CORTES E FIXAÇÕES,</t>
    </r>
  </si>
  <si>
    <r>
      <rPr>
        <sz val="6.5"/>
        <rFont val="Times New Roman"/>
        <family val="1"/>
      </rPr>
      <t>1.13.3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</si>
  <si>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</si>
  <si>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1.13.4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</si>
  <si>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40 MM (INSTALADO EM PRUMADA), INCLUSIVE CONEXÕES,
</t>
    </r>
    <r>
      <rPr>
        <sz val="6.5"/>
        <rFont val="Times New Roman"/>
        <family val="1"/>
      </rPr>
      <t>CORTES E FIXAÇÕES, PARA PRÉDIOS. AF_10/2015</t>
    </r>
  </si>
  <si>
    <r>
      <rPr>
        <sz val="6.5"/>
        <rFont val="Times New Roman"/>
        <family val="1"/>
      </rPr>
      <t>1.13.5</t>
    </r>
  </si>
  <si>
    <r>
      <rPr>
        <sz val="6.5"/>
        <rFont val="Times New Roman"/>
        <family val="1"/>
      </rPr>
      <t>REGISTRO DE GAVETA BRUTO, LATÃO, ROSCÁVEL, 3/4", COM ACABAMENTO E CANOPLA CROMADOS - FORNECIMENTO E INSTALAÇÃO. AF_08/2021</t>
    </r>
  </si>
  <si>
    <r>
      <rPr>
        <sz val="6.5"/>
        <rFont val="Times New Roman"/>
        <family val="1"/>
      </rPr>
      <t>1.13.6</t>
    </r>
  </si>
  <si>
    <r>
      <rPr>
        <sz val="6.5"/>
        <rFont val="Times New Roman"/>
        <family val="1"/>
      </rPr>
      <t>REGISTRO DE ESFERA, PVC, SOLDÁVEL, COM VOLANTE, DN  32 MM - FORNECIMENTO E INSTALAÇÃO. AF_08/2021</t>
    </r>
  </si>
  <si>
    <r>
      <rPr>
        <sz val="6.5"/>
        <rFont val="Times New Roman"/>
        <family val="1"/>
      </rPr>
      <t>1.13.7</t>
    </r>
  </si>
  <si>
    <r>
      <rPr>
        <sz val="6.5"/>
        <rFont val="Times New Roman"/>
        <family val="1"/>
      </rPr>
      <t>REGISTRO DE PRESSÃO BRUTO, LATÃO, ROSCÁVEL, 3/4", COM ACABAMENTO E CANOPLA CROMADOS - FORNECIMENTO E INSTALAÇÃO. AF_08/2021</t>
    </r>
  </si>
  <si>
    <r>
      <rPr>
        <sz val="6.5"/>
        <rFont val="Times New Roman"/>
        <family val="1"/>
      </rPr>
      <t>1.13.8</t>
    </r>
  </si>
  <si>
    <r>
      <rPr>
        <sz val="6.5"/>
        <rFont val="Times New Roman"/>
        <family val="1"/>
      </rPr>
      <t>CAIXA D´ÁGUA EM POLIÉSTER REFORÇADO COM FIBRA DE VIDRO, 1000 LITROS - FORNECIMENTO E INSTALAÇÃO. AF_06/2021</t>
    </r>
  </si>
  <si>
    <r>
      <rPr>
        <sz val="6.5"/>
        <rFont val="Times New Roman"/>
        <family val="1"/>
      </rPr>
      <t>1.13.9</t>
    </r>
  </si>
  <si>
    <r>
      <rPr>
        <sz val="6.5"/>
        <rFont val="Times New Roman"/>
        <family val="1"/>
      </rPr>
      <t>TORNEIRA DE BOIA PARA CAIXA D'ÁGUA, ROSCÁVEL, 3/4" - FORNECIMENTO E INSTALAÇÃO. AF_08/2021</t>
    </r>
  </si>
  <si>
    <r>
      <rPr>
        <sz val="6.5"/>
        <rFont val="Times New Roman"/>
        <family val="1"/>
      </rPr>
      <t>REGISTRO DE ESFERA, PVC, SOLDÁVEL, COM VOLANTE, DN  40 MM - FORNECIMENTO E INSTALAÇÃO. AF_08/2021</t>
    </r>
  </si>
  <si>
    <r>
      <rPr>
        <sz val="6.5"/>
        <rFont val="Times New Roman"/>
        <family val="1"/>
      </rPr>
      <t>CAIXA ENTERRADA HIDRÁULICA RETANGULAR EM ALVENARIA COM TIJOLOS CERÂMICOS MACIÇOS, DIMENSÕES INTERNAS: 0,6X0,6X0,6 M PARA REDE DE ESGOTO. AF_12/2020</t>
    </r>
  </si>
  <si>
    <r>
      <rPr>
        <sz val="6.5"/>
        <rFont val="Times New Roman"/>
        <family val="1"/>
      </rPr>
      <t>CAIXA ENTERRADA HIDRÁULICA RETANGULAR, EM ALVENARIA COM BLOCOS DE CONCRETO, DIMENSÕES INTERNAS: 0,4X0,4X0,4 M PARA REDE DE DRENAGEM. AF_12/2020</t>
    </r>
  </si>
  <si>
    <r>
      <rPr>
        <sz val="6.5"/>
        <rFont val="Times New Roman"/>
        <family val="1"/>
      </rPr>
      <t>CAIXA SIFONADA, PVC, DN 100 X 100 X 50 MM, FORNECIDA E INSTALADA EM RAMAIS DE ENCAMINHAMENTO DE ÁGUA PLUVIAL. AF_06/2022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</si>
  <si>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40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</si>
  <si>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50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</si>
  <si>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CAIXA DE GORDURA SIMPLES (CAPACIDADE: 36 L), RETANGULAR, EM ALVENARIA COM BLOCOS DE CONCRETO, DIMENSÕES INTERNAS = 0,2X0,4 M, ALTURA INTERNA = 0,8 M.
</t>
    </r>
    <r>
      <rPr>
        <sz val="6.5"/>
        <rFont val="Times New Roman"/>
        <family val="1"/>
      </rPr>
      <t>AF_12/2020</t>
    </r>
  </si>
  <si>
    <t>(COMPOSIÇÃO REPRESENTATIVA) DO SERVIÇO DE INST. TUBO PVC, SÉRIE N, ESGOTO PREDIAL, 100 MM (INST. RAMAL DESCARGA, RAMAL DE ESG. SANIT., PRUMADA ESG. SANIT.,
VENTILAÇÃO OU SUB-COLETOR AÉREO), INCL. CONEXÕES E</t>
  </si>
  <si>
    <r>
      <rPr>
        <sz val="6.5"/>
        <rFont val="Times New Roman"/>
        <family val="1"/>
      </rPr>
      <t>CAIXA ENTERRADA HIDRÁULICA RETANGULAR EM ALVENARIA COM TIJOLOS CERÂMICOS MACIÇOS, DIMENSÕES INTERNAS: 0,4X0,4X0,4 M PARA REDE DE DRENAGEM. AF_12/2020</t>
    </r>
  </si>
  <si>
    <r>
      <rPr>
        <sz val="6.5"/>
        <rFont val="Times New Roman"/>
        <family val="1"/>
      </rPr>
      <t xml:space="preserve">(COMPOSIÇÃO REPRESENTATIVA) DO SERVIÇO DE INSTALAÇÃO DE TUBOS DE PVC, SÉRIE R, ÁGUA PLUVIAL, DN 100 MM (INSTALADO EM RAMAL DE ENCAMINHAMENTO, OU
</t>
    </r>
    <r>
      <rPr>
        <sz val="6.5"/>
        <rFont val="Times New Roman"/>
        <family val="1"/>
      </rPr>
      <t>CONDUTORES VERTICAIS), INCLUSIVE CONEXÕES, CORTES E</t>
    </r>
  </si>
  <si>
    <t>1.14</t>
  </si>
  <si>
    <t>LOUÇAS E METAIS</t>
  </si>
  <si>
    <r>
      <rPr>
        <sz val="6.5"/>
        <rFont val="Times New Roman"/>
        <family val="1"/>
      </rPr>
      <t>1.14.1</t>
    </r>
  </si>
  <si>
    <r>
      <rPr>
        <sz val="6.5"/>
        <rFont val="Times New Roman"/>
        <family val="1"/>
      </rPr>
      <t>BANCADA DE GRANITO VERDE UBATUBA - FORNECIMENTO E INSTALAÇÃO.  [ADAPTADO ORSE 11150]</t>
    </r>
  </si>
  <si>
    <r>
      <rPr>
        <sz val="6.5"/>
        <rFont val="Times New Roman"/>
        <family val="1"/>
      </rPr>
      <t>1.14.2</t>
    </r>
  </si>
  <si>
    <r>
      <rPr>
        <sz val="6.5"/>
        <rFont val="Times New Roman"/>
        <family val="1"/>
      </rPr>
      <t>TORNEIRA CROMADA DE MESA, 1/2 OU 3/4, PARA LAVATÓRIO, PADRÃO POPULAR - FORNECIMENTO E INSTALAÇÃO. AF_01/2020</t>
    </r>
  </si>
  <si>
    <r>
      <rPr>
        <sz val="6.5"/>
        <rFont val="Times New Roman"/>
        <family val="1"/>
      </rPr>
      <t>1.14.3</t>
    </r>
  </si>
  <si>
    <r>
      <rPr>
        <sz val="6.5"/>
        <rFont val="Times New Roman"/>
        <family val="1"/>
      </rPr>
      <t>TORNEIRA CROMADA LONGA, DE PAREDE, 1/2 OU 3/4, PARA PIA DE COZINHA, PADRÃO POPULAR - FORNECIMENTO E INSTALAÇÃO. AF_01/2020</t>
    </r>
  </si>
  <si>
    <r>
      <rPr>
        <sz val="6.5"/>
        <rFont val="Times New Roman"/>
        <family val="1"/>
      </rPr>
      <t>1.14.4</t>
    </r>
  </si>
  <si>
    <r>
      <rPr>
        <sz val="6.5"/>
        <rFont val="Times New Roman"/>
        <family val="1"/>
      </rPr>
      <t xml:space="preserve">CUBA DE EMBUTIR OVAL EM LOUÇA BRANCA, 35 X 50CM OU EQUIVALENTE, INCLUSO VÁLVULA E SIFÃO TIPO GARRAFA EM METAL CROMADO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</si>
  <si>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1.14.5</t>
    </r>
  </si>
  <si>
    <r>
      <rPr>
        <sz val="6.5"/>
        <rFont val="Times New Roman"/>
        <family val="1"/>
      </rPr>
      <t xml:space="preserve">VASO SANITÁRIO SIFONADO COM CAIXA ACOPLADA LOUÇA BRANCA - PADRÃO MÉDIO, INCLUSO ENGATE FLEXÍVEL EM METAL CROMADO, 1/2  X 40CM - FORNECIMENTO E
</t>
    </r>
    <r>
      <rPr>
        <sz val="6.5"/>
        <rFont val="Times New Roman"/>
        <family val="1"/>
      </rPr>
      <t>INSTALAÇÃO. AF_01/2020</t>
    </r>
  </si>
  <si>
    <r>
      <rPr>
        <sz val="6.5"/>
        <rFont val="Times New Roman"/>
        <family val="1"/>
      </rPr>
      <t>1.14.6</t>
    </r>
  </si>
  <si>
    <r>
      <rPr>
        <sz val="6.5"/>
        <rFont val="Times New Roman"/>
        <family val="1"/>
      </rPr>
      <t xml:space="preserve">CUBA DE EMBUTIR DE AÇO INOXIDÁVEL MÉDIA, INCLUSO VÁLVULA TIPO AMERICANA EM METAL CROMADO E SIFÃO FLEXÍVEL EM PVC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</si>
  <si>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1.14.7</t>
    </r>
  </si>
  <si>
    <r>
      <rPr>
        <sz val="6.5"/>
        <rFont val="Times New Roman"/>
        <family val="1"/>
      </rPr>
      <t>BARRA DE APOIO RETA, EM ACO INOX POLIDO, COMPRIMENTO 80 CM,  FIXADA NA PAREDE - FORNECIMENTO E INSTALAÇÃO. AF_01/2020</t>
    </r>
  </si>
  <si>
    <t>2.0</t>
  </si>
  <si>
    <r>
      <rPr>
        <b/>
        <sz val="6.5"/>
        <rFont val="Times New Roman"/>
        <family val="1"/>
      </rPr>
      <t>CONSTRUÇÃO DO QUIOSQUE DA GUARDA MUNICIPAL, NO MUNICÍPIO DE
SOUSA- PB</t>
    </r>
  </si>
  <si>
    <t>2.1</t>
  </si>
  <si>
    <r>
      <rPr>
        <sz val="6.5"/>
        <rFont val="Times New Roman"/>
        <family val="1"/>
      </rPr>
      <t>2.1.1</t>
    </r>
  </si>
  <si>
    <t>2.2</t>
  </si>
  <si>
    <r>
      <rPr>
        <sz val="6.5"/>
        <rFont val="Times New Roman"/>
        <family val="1"/>
      </rPr>
      <t>2.2.1</t>
    </r>
  </si>
  <si>
    <r>
      <rPr>
        <sz val="6.5"/>
        <rFont val="Times New Roman"/>
        <family val="1"/>
      </rPr>
      <t xml:space="preserve">ESCAVAÇÃO MANUAL DE VALA COM PROFUNDIDADE MENOR
</t>
    </r>
    <r>
      <rPr>
        <sz val="6.5"/>
        <rFont val="Times New Roman"/>
        <family val="1"/>
      </rPr>
      <t>OU IGUAL A 1,30 M. AF_02/2021</t>
    </r>
  </si>
  <si>
    <r>
      <rPr>
        <sz val="6.5"/>
        <rFont val="Times New Roman"/>
        <family val="1"/>
      </rPr>
      <t>2.2.2</t>
    </r>
  </si>
  <si>
    <r>
      <rPr>
        <sz val="6.5"/>
        <rFont val="Times New Roman"/>
        <family val="1"/>
      </rPr>
      <t>2.2.3</t>
    </r>
  </si>
  <si>
    <r>
      <rPr>
        <sz val="6.5"/>
        <rFont val="Times New Roman"/>
        <family val="1"/>
      </rPr>
      <t xml:space="preserve">ATERRO MANUAL DE VALAS COM SOLO ARGILO-ARENOSO E
</t>
    </r>
    <r>
      <rPr>
        <sz val="6.5"/>
        <rFont val="Times New Roman"/>
        <family val="1"/>
      </rPr>
      <t>COMPACTAÇÃO MECANIZADA. AF_05/2016</t>
    </r>
  </si>
  <si>
    <t>2.3</t>
  </si>
  <si>
    <t>INFRAESTRUTURA</t>
  </si>
  <si>
    <r>
      <rPr>
        <sz val="6.5"/>
        <rFont val="Times New Roman"/>
        <family val="1"/>
      </rPr>
      <t>2.3.1</t>
    </r>
  </si>
  <si>
    <r>
      <rPr>
        <sz val="6.5"/>
        <rFont val="Times New Roman"/>
        <family val="1"/>
      </rPr>
      <t xml:space="preserve">ALVENARIA DE EMBASAMENTO COM BLOCO CERÂMICO DE 9X14X19CM E ARGAMASSA DE ASSENTAMENTO COM
</t>
    </r>
    <r>
      <rPr>
        <sz val="6.5"/>
        <rFont val="Times New Roman"/>
        <family val="1"/>
      </rPr>
      <t>PREPARO EM BETONEIRA. AF_05/2020.  [ADAPTADO SINAPI</t>
    </r>
  </si>
  <si>
    <r>
      <rPr>
        <sz val="6.5"/>
        <rFont val="Times New Roman"/>
        <family val="1"/>
      </rPr>
      <t>2.3.2</t>
    </r>
  </si>
  <si>
    <r>
      <rPr>
        <sz val="6.5"/>
        <rFont val="Times New Roman"/>
        <family val="1"/>
      </rPr>
      <t xml:space="preserve">PREPARO DE FUNDO DE VALA COM LARGURA MENOR QUE 1,5
</t>
    </r>
    <r>
      <rPr>
        <sz val="6.5"/>
        <rFont val="Times New Roman"/>
        <family val="1"/>
      </rPr>
      <t>M (ACERTO DO SOLO NATURAL). AF_08/2020</t>
    </r>
  </si>
  <si>
    <r>
      <rPr>
        <sz val="6.5"/>
        <rFont val="Times New Roman"/>
        <family val="1"/>
      </rPr>
      <t>2.3.3</t>
    </r>
  </si>
  <si>
    <r>
      <rPr>
        <sz val="6.5"/>
        <rFont val="Times New Roman"/>
        <family val="1"/>
      </rPr>
      <t xml:space="preserve">LASTRO DE CONCRETO MAGRO, APLICADO EM BLOCOS DE COROAMENTO OU SAPATAS, ESPESSURA DE 5 CM.
</t>
    </r>
    <r>
      <rPr>
        <sz val="6.5"/>
        <rFont val="Times New Roman"/>
        <family val="1"/>
      </rPr>
      <t>AF_08/2017</t>
    </r>
  </si>
  <si>
    <r>
      <rPr>
        <sz val="6.5"/>
        <rFont val="Times New Roman"/>
        <family val="1"/>
      </rPr>
      <t>2.3.4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</si>
  <si>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8 MM - MONTAGEM. AF_06/2017</t>
    </r>
  </si>
  <si>
    <r>
      <rPr>
        <sz val="6.5"/>
        <rFont val="Times New Roman"/>
        <family val="1"/>
      </rPr>
      <t>2.3.5</t>
    </r>
  </si>
  <si>
    <r>
      <rPr>
        <sz val="6.5"/>
        <rFont val="Times New Roman"/>
        <family val="1"/>
      </rPr>
      <t xml:space="preserve">FABRICAÇÃO, MONTAGEM E DESMONTAGEM DE FÔRMA PARA BLOCO DE COROAMENTO, EM MADEIRA SERRADA, E=25
</t>
    </r>
    <r>
      <rPr>
        <sz val="6.5"/>
        <rFont val="Times New Roman"/>
        <family val="1"/>
      </rPr>
      <t>MM, 4 UTILIZAÇÕES. AF_06/2017</t>
    </r>
  </si>
  <si>
    <r>
      <rPr>
        <sz val="6.5"/>
        <rFont val="Times New Roman"/>
        <family val="1"/>
      </rPr>
      <t>2.3.6</t>
    </r>
  </si>
  <si>
    <r>
      <rPr>
        <sz val="6.5"/>
        <rFont val="Times New Roman"/>
        <family val="1"/>
      </rPr>
      <t>2.3.7</t>
    </r>
  </si>
  <si>
    <r>
      <rPr>
        <sz val="6.5"/>
        <rFont val="Times New Roman"/>
        <family val="1"/>
      </rPr>
      <t xml:space="preserve">CONCRETO FCK = 30MPA, TRAÇO 1:2,1:2,5 (EM MASSA SECA DE CIMENTO/ AREIA MÉDIA/ BRITA 1) - PREPARO MECÂNICO
</t>
    </r>
    <r>
      <rPr>
        <sz val="6.5"/>
        <rFont val="Times New Roman"/>
        <family val="1"/>
      </rPr>
      <t>COM BETONEIRA 400 L. AF_05/2021</t>
    </r>
  </si>
  <si>
    <r>
      <rPr>
        <sz val="6.5"/>
        <rFont val="Times New Roman"/>
        <family val="1"/>
      </rPr>
      <t>2.3.8</t>
    </r>
  </si>
  <si>
    <r>
      <rPr>
        <sz val="6.5"/>
        <rFont val="Times New Roman"/>
        <family val="1"/>
      </rPr>
      <t xml:space="preserve">LANÇAMENTO COM USO DE BALDES, ADENSAMENTO E
</t>
    </r>
    <r>
      <rPr>
        <sz val="6.5"/>
        <rFont val="Times New Roman"/>
        <family val="1"/>
      </rPr>
      <t>ACABAMENTO DE CONCRETO EM ESTRUTURAS. AF_02/2022</t>
    </r>
  </si>
  <si>
    <r>
      <rPr>
        <sz val="6.5"/>
        <rFont val="Times New Roman"/>
        <family val="1"/>
      </rPr>
      <t>2.3.9</t>
    </r>
  </si>
  <si>
    <r>
      <rPr>
        <sz val="6.5"/>
        <rFont val="Times New Roman"/>
        <family val="1"/>
      </rPr>
      <t xml:space="preserve">ARMAÇÃO DE BLOCO, VIGA BALDRAME E SAPATA UTILIZANDO
</t>
    </r>
    <r>
      <rPr>
        <sz val="6.5"/>
        <rFont val="Times New Roman"/>
        <family val="1"/>
      </rPr>
      <t>AÇO CA-60 DE 5 MM - MONTAGEM. AF_06/2017</t>
    </r>
  </si>
  <si>
    <r>
      <rPr>
        <sz val="6.5"/>
        <rFont val="Times New Roman"/>
        <family val="1"/>
      </rPr>
      <t xml:space="preserve">ARMAÇÃO DE BLOCO, VIGA BALDRAME OU SAPATA UTILIZANDO AÇO CA-50 DE 6,3 MM - MONTAGEM.
</t>
    </r>
    <r>
      <rPr>
        <sz val="6.5"/>
        <rFont val="Times New Roman"/>
        <family val="1"/>
      </rPr>
      <t>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</si>
  <si>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10 MM - MONTAGEM. AF_06/2017</t>
    </r>
  </si>
  <si>
    <r>
      <rPr>
        <sz val="6.5"/>
        <rFont val="Times New Roman"/>
        <family val="1"/>
      </rPr>
      <t xml:space="preserve">FABRICAÇÃO, MONTAGEM E DESMONTAGEM DE FÔRMA PARA VIGA BALDRAME, EM MADEIRA SERRADA, E=25 MM, 4
</t>
    </r>
    <r>
      <rPr>
        <sz val="6.5"/>
        <rFont val="Times New Roman"/>
        <family val="1"/>
      </rPr>
      <t>UTILIZAÇÕES. AF_06/2017</t>
    </r>
  </si>
  <si>
    <r>
      <rPr>
        <sz val="6.5"/>
        <rFont val="Times New Roman"/>
        <family val="1"/>
      </rPr>
      <t xml:space="preserve">IMPERMEABILIZAÇÃO DE SUPERFÍCIE COM EMULSÃO
</t>
    </r>
    <r>
      <rPr>
        <sz val="6.5"/>
        <rFont val="Times New Roman"/>
        <family val="1"/>
      </rPr>
      <t>ASFÁLTICA, 2 DEMÃOS AF_06/2018</t>
    </r>
  </si>
  <si>
    <t>2.4</t>
  </si>
  <si>
    <r>
      <rPr>
        <sz val="6.5"/>
        <rFont val="Times New Roman"/>
        <family val="1"/>
      </rPr>
      <t>2.4.1</t>
    </r>
  </si>
  <si>
    <r>
      <rPr>
        <sz val="6.5"/>
        <rFont val="Times New Roman"/>
        <family val="1"/>
      </rPr>
      <t xml:space="preserve">MONTAGEM E DESMONTAGEM DE FÔRMA DE PILARES RETANGULARES E ESTRUTURAS SIMILARES, PÉ-DIREITO SIMPLES, EM CHAPA DE MADEIRA COMPENSADA
</t>
    </r>
    <r>
      <rPr>
        <sz val="6.5"/>
        <rFont val="Times New Roman"/>
        <family val="1"/>
      </rPr>
      <t>PLASTIFICADA, 18 UTILIZAÇÕES. AF_09/2020</t>
    </r>
  </si>
  <si>
    <r>
      <rPr>
        <sz val="6.5"/>
        <rFont val="Times New Roman"/>
        <family val="1"/>
      </rPr>
      <t>2.4.2</t>
    </r>
  </si>
  <si>
    <r>
      <rPr>
        <sz val="6.5"/>
        <rFont val="Times New Roman"/>
        <family val="1"/>
      </rPr>
      <t xml:space="preserve">MONTAGEM E DESMONTAGEM DE FÔRMA DE VIGA, ESCORAMENTO METÁLICO, PÉ-DIREITO SIMPLES, EM CHAPA
</t>
    </r>
    <r>
      <rPr>
        <sz val="6.5"/>
        <rFont val="Times New Roman"/>
        <family val="1"/>
      </rPr>
      <t>DE MADEIRA PLASTIFICADA, 18 UTILIZAÇÕES. AF_09/2020</t>
    </r>
  </si>
  <si>
    <r>
      <rPr>
        <sz val="6.5"/>
        <rFont val="Times New Roman"/>
        <family val="1"/>
      </rPr>
      <t>2.4.3</t>
    </r>
  </si>
  <si>
    <r>
      <rPr>
        <sz val="6.5"/>
        <rFont val="Times New Roman"/>
        <family val="1"/>
      </rPr>
      <t xml:space="preserve">FABRICAÇÃO DE FÔRMA PARA LAJES, EM CHAPA DE MADEIRA
</t>
    </r>
    <r>
      <rPr>
        <sz val="6.5"/>
        <rFont val="Times New Roman"/>
        <family val="1"/>
      </rPr>
      <t>COMPENSADA RESINADA, E = 17 MM. AF_09/2020</t>
    </r>
  </si>
  <si>
    <r>
      <rPr>
        <sz val="6.5"/>
        <rFont val="Times New Roman"/>
        <family val="1"/>
      </rPr>
      <t>2.4.4</t>
    </r>
  </si>
  <si>
    <r>
      <rPr>
        <sz val="6.5"/>
        <rFont val="Times New Roman"/>
        <family val="1"/>
      </rPr>
      <t xml:space="preserve">ARMAÇÃO DE PILAR OU VIGA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</si>
  <si>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2.4.5</t>
    </r>
  </si>
  <si>
    <r>
      <rPr>
        <sz val="6.5"/>
        <rFont val="Times New Roman"/>
        <family val="1"/>
      </rPr>
      <t xml:space="preserve">ARMAÇÃO DE PILAR OU VIGA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</si>
  <si>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2.4.6</t>
    </r>
  </si>
  <si>
    <r>
      <rPr>
        <sz val="6.5"/>
        <rFont val="Times New Roman"/>
        <family val="1"/>
      </rPr>
      <t xml:space="preserve">ARMAÇÃO DE PILAR OU VIGA DE ESTRUTURA CONVENCIONAL DE CONCRETO ARMADO UTILIZANDO AÇO CA-50 DE 8,0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</si>
  <si>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2.4.7</t>
    </r>
  </si>
  <si>
    <r>
      <rPr>
        <sz val="6.5"/>
        <rFont val="Times New Roman"/>
        <family val="1"/>
      </rPr>
      <t xml:space="preserve">ARMAÇÃO DE PILAR OU VIGA DE ESTRUTURA CONVENCIONAL DE CONCRETO ARMADO UTILIZANDO AÇO CA-50 DE 10,0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</si>
  <si>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2.4.9</t>
    </r>
  </si>
  <si>
    <r>
      <rPr>
        <sz val="6.5"/>
        <rFont val="Times New Roman"/>
        <family val="1"/>
      </rPr>
      <t xml:space="preserve">ARMAÇÃO DE LAJE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</si>
  <si>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</si>
  <si>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8,0 MM -
</t>
    </r>
    <r>
      <rPr>
        <sz val="6.5"/>
        <rFont val="Times New Roman"/>
        <family val="1"/>
      </rPr>
      <t>MONTAGEM. AF_06/2022</t>
    </r>
  </si>
  <si>
    <t>2.5</t>
  </si>
  <si>
    <t>\</t>
  </si>
  <si>
    <r>
      <rPr>
        <sz val="6.5"/>
        <rFont val="Times New Roman"/>
        <family val="1"/>
      </rPr>
      <t>2.5.1</t>
    </r>
  </si>
  <si>
    <r>
      <rPr>
        <sz val="6.5"/>
        <rFont val="Times New Roman"/>
        <family val="1"/>
      </rPr>
      <t xml:space="preserve">ALVENARIA DE VEDAÇÃO DE BLOCOS CERÂMICOS FURADOS NA HORIZONTAL DE 9X19X29 CM (ESPESSURA 9 CM) E ARGAMASSA DE ASSENTAMENTO COM PREPARO EM
</t>
    </r>
    <r>
      <rPr>
        <sz val="6.5"/>
        <rFont val="Times New Roman"/>
        <family val="1"/>
      </rPr>
      <t>BETONEIRA. AF_12/2021</t>
    </r>
  </si>
  <si>
    <r>
      <rPr>
        <sz val="6.5"/>
        <rFont val="Times New Roman"/>
        <family val="1"/>
      </rPr>
      <t>2.5.2</t>
    </r>
  </si>
  <si>
    <r>
      <rPr>
        <sz val="6.5"/>
        <rFont val="Times New Roman"/>
        <family val="1"/>
      </rPr>
      <t xml:space="preserve">VERGA MOLDADA IN LOCO COM UTILIZAÇÃO DE BLOCOS CANALETA PARA JANELAS COM ATÉ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</si>
  <si>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2.5.3</t>
    </r>
  </si>
  <si>
    <r>
      <rPr>
        <sz val="6.5"/>
        <rFont val="Times New Roman"/>
        <family val="1"/>
      </rPr>
      <t xml:space="preserve">VERGA MOLDADA IN LOCO COM UTILIZAÇÃO DE BLOCOS CANALETA PARA JANELAS COM MAIS DE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</si>
  <si>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2.5.4</t>
    </r>
  </si>
  <si>
    <t>2.6</t>
  </si>
  <si>
    <t>REVESTIMENTOS</t>
  </si>
  <si>
    <r>
      <rPr>
        <sz val="6.5"/>
        <rFont val="Times New Roman"/>
        <family val="1"/>
      </rPr>
      <t>2.6.1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</si>
  <si>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MANUAL. AF_10/2022</t>
    </r>
  </si>
  <si>
    <r>
      <rPr>
        <sz val="6.5"/>
        <rFont val="Times New Roman"/>
        <family val="1"/>
      </rPr>
      <t>2.6.2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</si>
  <si>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 AF_06/2014</t>
    </r>
  </si>
  <si>
    <r>
      <rPr>
        <sz val="6.5"/>
        <rFont val="Times New Roman"/>
        <family val="1"/>
      </rPr>
      <t>2.6.3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</si>
  <si>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REVESTIMENTO CERÂMICO PARA PAREDES INTERNAS, MEIA OU PAREDE INTEIRA, PLACAS TIPO ESMALTADA EXTRA DE 20X20 CM, PARA EDIFICAÇÕES HABITACIONAIS UNIFAMILIAR (CASAS) E EDIFICAÇÕES PÚBLICAS PADRÃO. AF_11/2014</t>
    </r>
  </si>
  <si>
    <r>
      <rPr>
        <sz val="6.5"/>
        <rFont val="Times New Roman"/>
        <family val="1"/>
      </rPr>
      <t>2.6.4</t>
    </r>
  </si>
  <si>
    <r>
      <rPr>
        <sz val="6.5"/>
        <rFont val="Times New Roman"/>
        <family val="1"/>
      </rPr>
      <t>2.6.5</t>
    </r>
  </si>
  <si>
    <r>
      <rPr>
        <sz val="6.5"/>
        <rFont val="Times New Roman"/>
        <family val="1"/>
      </rPr>
      <t>2.6.6</t>
    </r>
  </si>
  <si>
    <t>2.7</t>
  </si>
  <si>
    <r>
      <rPr>
        <sz val="6.5"/>
        <rFont val="Times New Roman"/>
        <family val="1"/>
      </rPr>
      <t>2.7.1</t>
    </r>
  </si>
  <si>
    <r>
      <rPr>
        <sz val="6.5"/>
        <rFont val="Times New Roman"/>
        <family val="1"/>
      </rPr>
      <t xml:space="preserve">TELHAMENTO COM TELHA ONDULADA DE FIBROCIMENTO E =
</t>
    </r>
    <r>
      <rPr>
        <sz val="6.5"/>
        <rFont val="Times New Roman"/>
        <family val="1"/>
      </rPr>
      <t>6 MM, COM RECOBRIMENTO LATERAL DE 1/4 DE ONDA PARA</t>
    </r>
  </si>
  <si>
    <r>
      <rPr>
        <sz val="6.5"/>
        <rFont val="Times New Roman"/>
        <family val="1"/>
      </rPr>
      <t>2.7.2</t>
    </r>
  </si>
  <si>
    <r>
      <rPr>
        <sz val="6.5"/>
        <rFont val="Times New Roman"/>
        <family val="1"/>
      </rPr>
      <t xml:space="preserve">IMPERMEABILIZAÇÃO DE SUPERFÍCIE COM MANTA
</t>
    </r>
    <r>
      <rPr>
        <sz val="6.5"/>
        <rFont val="Times New Roman"/>
        <family val="1"/>
      </rPr>
      <t>ASFÁLTICA, UMA CAMADA, INCLUSIVE APLICAÇÃO DE PRIMER</t>
    </r>
  </si>
  <si>
    <r>
      <rPr>
        <sz val="6.5"/>
        <rFont val="Times New Roman"/>
        <family val="1"/>
      </rPr>
      <t>2.7.3</t>
    </r>
  </si>
  <si>
    <r>
      <rPr>
        <sz val="6.5"/>
        <rFont val="Times New Roman"/>
        <family val="1"/>
      </rPr>
      <t xml:space="preserve">PROTEÇÃO MECÂNICA DE SUPERFICIE HORIZONTAL COM
</t>
    </r>
    <r>
      <rPr>
        <sz val="6.5"/>
        <rFont val="Times New Roman"/>
        <family val="1"/>
      </rPr>
      <t>ARGAMASSA DE CIMENTO E AREIA, TRAÇO 1:3, E=3CM.</t>
    </r>
  </si>
  <si>
    <r>
      <rPr>
        <sz val="6.5"/>
        <rFont val="Times New Roman"/>
        <family val="1"/>
      </rPr>
      <t>2.7.4</t>
    </r>
  </si>
  <si>
    <r>
      <rPr>
        <sz val="6.5"/>
        <rFont val="Times New Roman"/>
        <family val="1"/>
      </rPr>
      <t>FABRICAÇÃO E INSTALAÇÃO DE MEIA TESOURA DE MADEIRA NÃO APARELHADA, COM VÃO DE 4 M, PARA TELHA ONDULADA DE FIBROCIMENTO, ALUMÍNIO, PLÁSTICA OU TERMOACÚSTICA, INCLUSO IÇAMENTO. AF_07/2019</t>
    </r>
  </si>
  <si>
    <r>
      <rPr>
        <sz val="6.5"/>
        <rFont val="Times New Roman"/>
        <family val="1"/>
      </rPr>
      <t>2.7.5</t>
    </r>
  </si>
  <si>
    <r>
      <rPr>
        <sz val="6.5"/>
        <rFont val="Times New Roman"/>
        <family val="1"/>
      </rPr>
      <t>TRAMA DE MADEIRA COMPOSTA POR TERÇAS PARA TELHADOS DE ATÉ 2 ÁGUAS PARA TELHA ESTRUTURAL DE FIBROCIMENTO, INCLUSO TRANSPORTE VERTICAL. AF_07/2019</t>
    </r>
  </si>
  <si>
    <r>
      <rPr>
        <sz val="6.5"/>
        <rFont val="Times New Roman"/>
        <family val="1"/>
      </rPr>
      <t>2.7.6</t>
    </r>
  </si>
  <si>
    <r>
      <rPr>
        <sz val="6.5"/>
        <rFont val="Times New Roman"/>
        <family val="1"/>
      </rPr>
      <t>RUFO EM CHAPA DE AÇO GALVANIZADO NÚMERO 24, CORTE DE 25 CM, INCLUSO TRANSPORTE VERTICAL. AF_07/2019</t>
    </r>
  </si>
  <si>
    <r>
      <rPr>
        <sz val="6.5"/>
        <rFont val="Times New Roman"/>
        <family val="1"/>
      </rPr>
      <t>2.7.7</t>
    </r>
  </si>
  <si>
    <r>
      <rPr>
        <sz val="6.5"/>
        <rFont val="Times New Roman"/>
        <family val="1"/>
      </rPr>
      <t>2.7.8</t>
    </r>
  </si>
  <si>
    <t>2.8</t>
  </si>
  <si>
    <r>
      <rPr>
        <sz val="6.5"/>
        <rFont val="Times New Roman"/>
        <family val="1"/>
      </rPr>
      <t>2.8.1</t>
    </r>
  </si>
  <si>
    <r>
      <rPr>
        <sz val="6.5"/>
        <rFont val="Times New Roman"/>
        <family val="1"/>
      </rPr>
      <t xml:space="preserve">KIT DE PORTA DE MADEIRA PARA PINTURA, SEMI-OCA (LEVE OU MÉDIA), PADRÃO MÉDIO, 80X210CM,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</si>
  <si>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2.8.2</t>
    </r>
  </si>
  <si>
    <r>
      <rPr>
        <sz val="6.5"/>
        <rFont val="Times New Roman"/>
        <family val="1"/>
      </rPr>
      <t xml:space="preserve">JANELA DE ALUMÍNIO DE CORRER COM 2 FOLHAS PARA VIDROS, COM VIDROS, BATENTE, ACABAMENTO COM ACETATO OU BRILHANTE E FERRAGENS. EXCLUSIVE ALIZAR E
</t>
    </r>
    <r>
      <rPr>
        <sz val="6.5"/>
        <rFont val="Times New Roman"/>
        <family val="1"/>
      </rPr>
      <t>CONTRAMARCO. FORNECIMENTO E INSTALAÇÃO. AF_12/2019</t>
    </r>
  </si>
  <si>
    <r>
      <rPr>
        <sz val="6.5"/>
        <rFont val="Times New Roman"/>
        <family val="1"/>
      </rPr>
      <t>2.8.3</t>
    </r>
  </si>
  <si>
    <r>
      <rPr>
        <sz val="6.5"/>
        <rFont val="Times New Roman"/>
        <family val="1"/>
      </rPr>
      <t xml:space="preserve">KIT DE PORTA DE MADEIRA PARA PINTURA, SEMI-OCA (LEVE OU MÉDIA), PADRÃO MÉDIO, 70X210CM,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</si>
  <si>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t>2.9</t>
  </si>
  <si>
    <r>
      <rPr>
        <sz val="6.5"/>
        <rFont val="Times New Roman"/>
        <family val="1"/>
      </rPr>
      <t>2.9.1</t>
    </r>
  </si>
  <si>
    <r>
      <rPr>
        <sz val="6.5"/>
        <rFont val="Times New Roman"/>
        <family val="1"/>
      </rPr>
      <t>BANCADA DE MÁRMORE BRANCO POLIDO, DE 0,50 X 0,60 M, PARA LAVATÓRIO - FORNECIMENTO E INSTALAÇÃO. AF_01/2020</t>
    </r>
  </si>
  <si>
    <r>
      <rPr>
        <sz val="6.5"/>
        <rFont val="Times New Roman"/>
        <family val="1"/>
      </rPr>
      <t>2.9.2</t>
    </r>
  </si>
  <si>
    <r>
      <rPr>
        <sz val="6.5"/>
        <rFont val="Times New Roman"/>
        <family val="1"/>
      </rPr>
      <t xml:space="preserve">TORNEIRA CROMADA DE MESA, 1/2 OU 3/4, PARA LAVATÓRIO,
</t>
    </r>
    <r>
      <rPr>
        <sz val="6.5"/>
        <rFont val="Times New Roman"/>
        <family val="1"/>
      </rPr>
      <t>PADRÃO POPULAR - FORNECIMENTO E INSTALAÇÃO. AF_01/2020</t>
    </r>
  </si>
  <si>
    <r>
      <rPr>
        <sz val="6.5"/>
        <rFont val="Times New Roman"/>
        <family val="1"/>
      </rPr>
      <t>2.9.3</t>
    </r>
  </si>
  <si>
    <r>
      <rPr>
        <sz val="6.5"/>
        <rFont val="Times New Roman"/>
        <family val="1"/>
      </rPr>
      <t xml:space="preserve">BANCADA DE GRANITO VERDE UBATUBA - FORNECIMENTO E
</t>
    </r>
    <r>
      <rPr>
        <sz val="6.5"/>
        <rFont val="Times New Roman"/>
        <family val="1"/>
      </rPr>
      <t>INSTALAÇÃO.  [ADAPTADO ORSE 11150]</t>
    </r>
  </si>
  <si>
    <r>
      <rPr>
        <sz val="6.5"/>
        <rFont val="Times New Roman"/>
        <family val="1"/>
      </rPr>
      <t>2.9.4</t>
    </r>
  </si>
  <si>
    <r>
      <rPr>
        <sz val="6.5"/>
        <rFont val="Times New Roman"/>
        <family val="1"/>
      </rPr>
      <t xml:space="preserve">VASO SANITARIO SIFONADO CONVENCIONAL PARA PCD SEM FURO FRONTAL COM LOUÇA BRANCA SEM ASSENTO, INCLUSO CONJUNTO DE LIGAÇÃO PARA BACIA SANITÁRIA AJUSTÁVEL -
</t>
    </r>
    <r>
      <rPr>
        <sz val="6.5"/>
        <rFont val="Times New Roman"/>
        <family val="1"/>
      </rPr>
      <t>FORNECIMENTO E INSTALAÇÃO. AF_01/2020</t>
    </r>
  </si>
  <si>
    <t>2.10</t>
  </si>
  <si>
    <t>PISO</t>
  </si>
  <si>
    <r>
      <rPr>
        <sz val="6.5"/>
        <rFont val="Times New Roman"/>
        <family val="1"/>
      </rPr>
      <t>2.10.1</t>
    </r>
  </si>
  <si>
    <r>
      <rPr>
        <sz val="6.5"/>
        <rFont val="Times New Roman"/>
        <family val="1"/>
      </rPr>
      <t xml:space="preserve">LASTRO DE CONCRETO MAGRO, APLICADO EM PISOS, LAJES
</t>
    </r>
    <r>
      <rPr>
        <sz val="6.5"/>
        <rFont val="Times New Roman"/>
        <family val="1"/>
      </rPr>
      <t>SOBRE SOLO OU RADIERS. AF_08/2017</t>
    </r>
  </si>
  <si>
    <r>
      <rPr>
        <sz val="6.5"/>
        <rFont val="Times New Roman"/>
        <family val="1"/>
      </rPr>
      <t>2.10.2</t>
    </r>
  </si>
  <si>
    <r>
      <rPr>
        <sz val="6.5"/>
        <rFont val="Times New Roman"/>
        <family val="1"/>
      </rPr>
      <t xml:space="preserve">(COMPOSIÇÃO REPRESENTATIVA) DO SERVIÇO DE CONTRAPISO EM ARGAMASSA TRAÇO 1:4 (CIM E AREIA), BETONEIRA 400 L, E = 4 CM ÁREAS SECAS E  MOLHADAS SOBRE LAJE , E = 3 CM ÁREAS MOLHADAS SOBRE IMPERMEABILIZAÇÃO, CASA E EDIFICAÇÃO PÚBLICA PADRÃO.
</t>
    </r>
    <r>
      <rPr>
        <sz val="6.5"/>
        <rFont val="Times New Roman"/>
        <family val="1"/>
      </rPr>
      <t>AF_11/2014</t>
    </r>
  </si>
  <si>
    <r>
      <rPr>
        <sz val="6.5"/>
        <rFont val="Times New Roman"/>
        <family val="1"/>
      </rPr>
      <t>2.10.3</t>
    </r>
  </si>
  <si>
    <r>
      <rPr>
        <sz val="6.5"/>
        <rFont val="Times New Roman"/>
        <family val="1"/>
      </rPr>
      <t xml:space="preserve">REVESTIMENTO CERÂMICO PARA PISO COM PLACAS TIPO PORCELANATO DE DIMENSÕES 45X45 CM APLICADA EM
</t>
    </r>
    <r>
      <rPr>
        <sz val="6.5"/>
        <rFont val="Times New Roman"/>
        <family val="1"/>
      </rPr>
      <t>AMBIENTES DE ÁREA MENOR QUE 5 M². AF_02/2023_PE</t>
    </r>
  </si>
  <si>
    <t>2.11</t>
  </si>
  <si>
    <r>
      <rPr>
        <sz val="6.5"/>
        <rFont val="Times New Roman"/>
        <family val="1"/>
      </rPr>
      <t>2.11.1</t>
    </r>
  </si>
  <si>
    <r>
      <rPr>
        <sz val="6.5"/>
        <rFont val="Times New Roman"/>
        <family val="1"/>
      </rPr>
      <t xml:space="preserve">APLICAÇÃO DE FUNDO SELADOR ACRÍLICO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</si>
  <si>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2.11.2</t>
    </r>
  </si>
  <si>
    <r>
      <rPr>
        <sz val="6.5"/>
        <rFont val="Times New Roman"/>
        <family val="1"/>
      </rPr>
      <t xml:space="preserve">APLICAÇÃO E LIXAMENTO DE MASSA LÁTEX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</si>
  <si>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2.11.3</t>
    </r>
  </si>
  <si>
    <r>
      <rPr>
        <sz val="6.5"/>
        <rFont val="Times New Roman"/>
        <family val="1"/>
      </rPr>
      <t xml:space="preserve">APLICAÇÃO MANUAL DE PINTURA COM TINTA LÁTEX ACRÍLICA
</t>
    </r>
    <r>
      <rPr>
        <sz val="6.5"/>
        <rFont val="Times New Roman"/>
        <family val="1"/>
      </rPr>
      <t>EM TETO, DUAS DEMÃOS. AF_06/2014</t>
    </r>
  </si>
  <si>
    <t>2.12</t>
  </si>
  <si>
    <r>
      <rPr>
        <sz val="6.5"/>
        <rFont val="Times New Roman"/>
        <family val="1"/>
      </rPr>
      <t>2.12.1</t>
    </r>
  </si>
  <si>
    <r>
      <rPr>
        <sz val="6.5"/>
        <rFont val="Times New Roman"/>
        <family val="1"/>
      </rPr>
      <t xml:space="preserve">CAIXA RETANGULAR 4" X 2" MÉDIA (1,30 M DO PISO), METÁLICA, INSTALADA EM PAREDE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</si>
  <si>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2.12.2</t>
    </r>
  </si>
  <si>
    <r>
      <rPr>
        <sz val="6.5"/>
        <rFont val="Times New Roman"/>
        <family val="1"/>
      </rPr>
      <t xml:space="preserve">CAIXA RETANGULAR 4" X 4" MÉDIA (1,30 M DO PISO), PVC, INSTALADA EM PAREDE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</si>
  <si>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>2.12.3</t>
    </r>
  </si>
  <si>
    <r>
      <rPr>
        <sz val="6.5"/>
        <rFont val="Times New Roman"/>
        <family val="1"/>
      </rPr>
      <t>CAIXA OCTOGONAL 4" X 4", PVC, INSTALADA EM LAJE - FORNECIMENTO E INSTALAÇÃO. AF_03/2023</t>
    </r>
  </si>
  <si>
    <r>
      <rPr>
        <sz val="6.5"/>
        <rFont val="Times New Roman"/>
        <family val="1"/>
      </rPr>
      <t>2.12.4</t>
    </r>
  </si>
  <si>
    <r>
      <rPr>
        <sz val="6.5"/>
        <rFont val="Times New Roman"/>
        <family val="1"/>
      </rPr>
      <t xml:space="preserve">CABO DE COBRE FLEXÍVEL ISOLADO, 2,5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</si>
  <si>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2.12.5</t>
    </r>
  </si>
  <si>
    <r>
      <rPr>
        <sz val="6.5"/>
        <rFont val="Times New Roman"/>
        <family val="1"/>
      </rPr>
      <t xml:space="preserve">CABO DE COBRE FLEXÍVEL ISOLADO, 1,5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</si>
  <si>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2.12.6</t>
    </r>
  </si>
  <si>
    <r>
      <rPr>
        <sz val="6.5"/>
        <rFont val="Times New Roman"/>
        <family val="1"/>
      </rPr>
      <t xml:space="preserve">CABO DE COBRE FLEXÍVEL ISOLADO, 6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</si>
  <si>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2.12.7</t>
    </r>
  </si>
  <si>
    <r>
      <rPr>
        <sz val="6.5"/>
        <rFont val="Times New Roman"/>
        <family val="1"/>
      </rPr>
      <t xml:space="preserve">CAIXA DE PASSAGEM METALICA DE SOBREPOR COM TAMPA
</t>
    </r>
    <r>
      <rPr>
        <sz val="6.5"/>
        <rFont val="Times New Roman"/>
        <family val="1"/>
      </rPr>
      <t>PARAFUSADA, DIMENSOES 40 X 40 X 15 CM</t>
    </r>
  </si>
  <si>
    <r>
      <rPr>
        <sz val="6.5"/>
        <rFont val="Times New Roman"/>
        <family val="1"/>
      </rPr>
      <t>2.12.8</t>
    </r>
  </si>
  <si>
    <r>
      <rPr>
        <sz val="6.5"/>
        <rFont val="Times New Roman"/>
        <family val="1"/>
      </rPr>
      <t xml:space="preserve">DISJUNTOR MONOPOLAR TIPO NEMA, CORRENTE NOMINAL
</t>
    </r>
    <r>
      <rPr>
        <sz val="6.5"/>
        <rFont val="Times New Roman"/>
        <family val="1"/>
      </rPr>
      <t>DE 10 ATÉ 30A - FORNECIMENTO E INSTALAÇÃO. AF_10/2020</t>
    </r>
  </si>
  <si>
    <r>
      <rPr>
        <sz val="6.5"/>
        <rFont val="Times New Roman"/>
        <family val="1"/>
      </rPr>
      <t>2.12.9</t>
    </r>
  </si>
  <si>
    <r>
      <rPr>
        <sz val="6.5"/>
        <rFont val="Times New Roman"/>
        <family val="1"/>
      </rPr>
      <t xml:space="preserve">DISPOSITIVO DPS CLASSE II, 1 POLO, TENSAO MAXIMA DE 275
</t>
    </r>
    <r>
      <rPr>
        <sz val="6.5"/>
        <rFont val="Times New Roman"/>
        <family val="1"/>
      </rPr>
      <t>V, CORRENTE MAXIMA DE *30* KA (TIPO AC)</t>
    </r>
  </si>
  <si>
    <r>
      <rPr>
        <sz val="6.5"/>
        <rFont val="Times New Roman"/>
        <family val="1"/>
      </rPr>
      <t xml:space="preserve">DISPOSITIVO DR, 2 POLOS, SENSIBILIDADE DE 300 MA,
</t>
    </r>
    <r>
      <rPr>
        <sz val="6.5"/>
        <rFont val="Times New Roman"/>
        <family val="1"/>
      </rPr>
      <t>CORRENTE DE 25 A, TIPO AC</t>
    </r>
  </si>
  <si>
    <r>
      <rPr>
        <sz val="6.5"/>
        <rFont val="Times New Roman"/>
        <family val="1"/>
      </rPr>
      <t xml:space="preserve">INTERRUPTOR SIMPLES (1 MÓDULO), 10A/250V, INCLUINDO SUPORTE E PLACA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</si>
  <si>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 xml:space="preserve">INTERRUPTOR PARALELO (2 MÓDULOS), 10A/250V,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</si>
  <si>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TOMADA BAIXA DE EMBUTIR (1 MÓDULO), 2P+T 10 A,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</si>
  <si>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ELETRODUTO FLEXÍVEL CORRUGADO, PVC, DN 25 MM (3/4"), PARA CIRCUITOS TERMINAIS, INSTALADO EM FORRO -
</t>
    </r>
    <r>
      <rPr>
        <sz val="6.5"/>
        <rFont val="Times New Roman"/>
        <family val="1"/>
      </rPr>
      <t>FORNECIMENTO E INSTALAÇÃO. AF_03/2023</t>
    </r>
  </si>
  <si>
    <r>
      <rPr>
        <sz val="6.5"/>
        <rFont val="Times New Roman"/>
        <family val="1"/>
      </rPr>
      <t xml:space="preserve">ELETRODUTO RÍGIDO ROSCÁVEL, PVC, DN 32 MM (1"), PARA CIRCUITOS TERMINAIS, INSTALADO EM LAJE - FORNECIMENTO
</t>
    </r>
    <r>
      <rPr>
        <sz val="6.5"/>
        <rFont val="Times New Roman"/>
        <family val="1"/>
      </rPr>
      <t>E INSTALAÇÃO. AF_03/2023</t>
    </r>
  </si>
  <si>
    <r>
      <rPr>
        <sz val="6.5"/>
        <rFont val="Times New Roman"/>
        <family val="1"/>
      </rPr>
      <t xml:space="preserve">QUADRO DE DISTRIBUIÇÃO DE ENERGIA EM PVC, DE EMBUTIR, SEM BARRAMENTO, PARA 6 DISJUNTORES -
</t>
    </r>
    <r>
      <rPr>
        <sz val="6.5"/>
        <rFont val="Times New Roman"/>
        <family val="1"/>
      </rPr>
      <t>FORNECIMENTO E INSTALAÇÃO. AF_10/2020</t>
    </r>
  </si>
  <si>
    <r>
      <rPr>
        <sz val="6.5"/>
        <rFont val="Times New Roman"/>
        <family val="1"/>
      </rPr>
      <t xml:space="preserve">ENTRADA DE ENERGIA ELÉTRICA, AÉREA, TRIFÁSICA, COM CAIXA DE EMBUTIR, CABO DE 10 MM2 E DISJUNTOR DIN 50A
</t>
    </r>
    <r>
      <rPr>
        <sz val="6.5"/>
        <rFont val="Times New Roman"/>
        <family val="1"/>
      </rPr>
      <t>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</si>
  <si>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C- 14</t>
    </r>
  </si>
  <si>
    <r>
      <rPr>
        <sz val="6.5"/>
        <rFont val="Times New Roman"/>
        <family val="1"/>
      </rPr>
      <t xml:space="preserve">LUMINÁRIA TIPO CALHA, DE SOBREPOR, COM 2 LÂMPADAS TUBULARES FLUORESCENTES DE 18 W, COM REATOR DE PARTIDA RÁPIDA - FORNECIMENTO E INSTALAÇÃO.
</t>
    </r>
    <r>
      <rPr>
        <sz val="6.5"/>
        <rFont val="Times New Roman"/>
        <family val="1"/>
      </rPr>
      <t>AF_02/2020</t>
    </r>
  </si>
  <si>
    <r>
      <rPr>
        <sz val="6.5"/>
        <rFont val="Times New Roman"/>
        <family val="1"/>
      </rPr>
      <t xml:space="preserve">LUMINÁRIA TIPO PLAFON CIRCULAR, DE SOBREPOR, COM LED
</t>
    </r>
    <r>
      <rPr>
        <sz val="6.5"/>
        <rFont val="Times New Roman"/>
        <family val="1"/>
      </rPr>
      <t>DE 12/13 W - FORNECIMENTO E INSTALAÇÃO. AF_03/2022</t>
    </r>
  </si>
  <si>
    <t>2.13</t>
  </si>
  <si>
    <t>INSTALAÇÃO HIDROSANITÁRIA</t>
  </si>
  <si>
    <r>
      <rPr>
        <sz val="6.5"/>
        <rFont val="Times New Roman"/>
        <family val="1"/>
      </rPr>
      <t>2.13.1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</si>
  <si>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</si>
  <si>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</si>
  <si>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 DISTRIBUIÇÃO), INCLUSIVE CONEXÕES, CORTES E FIXAÇÕES,
</t>
    </r>
    <r>
      <rPr>
        <sz val="6.5"/>
        <rFont val="Times New Roman"/>
        <family val="1"/>
      </rPr>
      <t>PARA PRÉDIOS. AF_10/2015</t>
    </r>
  </si>
  <si>
    <r>
      <rPr>
        <sz val="6.5"/>
        <rFont val="Times New Roman"/>
        <family val="1"/>
      </rPr>
      <t>2.13.3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</si>
  <si>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</si>
  <si>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2.13.4</t>
    </r>
  </si>
  <si>
    <r>
      <rPr>
        <sz val="6.5"/>
        <rFont val="Times New Roman"/>
        <family val="1"/>
      </rPr>
      <t>2.13.5</t>
    </r>
  </si>
  <si>
    <r>
      <rPr>
        <sz val="6.5"/>
        <rFont val="Times New Roman"/>
        <family val="1"/>
      </rPr>
      <t xml:space="preserve">REGISTRO DE GAVETA BRUTO, LATÃO, ROSCÁVEL, 1", COM ACABAMENTO E CANOPLA CROMADOS - FORNECIMENTO E
</t>
    </r>
    <r>
      <rPr>
        <sz val="6.5"/>
        <rFont val="Times New Roman"/>
        <family val="1"/>
      </rPr>
      <t>INSTALAÇÃO. AF_08/2021</t>
    </r>
  </si>
  <si>
    <r>
      <rPr>
        <sz val="6.5"/>
        <rFont val="Times New Roman"/>
        <family val="1"/>
      </rPr>
      <t>2.13.6</t>
    </r>
  </si>
  <si>
    <r>
      <rPr>
        <sz val="6.5"/>
        <rFont val="Times New Roman"/>
        <family val="1"/>
      </rPr>
      <t xml:space="preserve">REGISTRO DE ESFERA, PVC, SOLDÁVEL, COM VOLANTE, DN  32
</t>
    </r>
    <r>
      <rPr>
        <sz val="6.5"/>
        <rFont val="Times New Roman"/>
        <family val="1"/>
      </rPr>
      <t>MM - FORNECIMENTO E INSTALAÇÃO. AF_08/2021</t>
    </r>
  </si>
  <si>
    <r>
      <rPr>
        <sz val="6.5"/>
        <rFont val="Times New Roman"/>
        <family val="1"/>
      </rPr>
      <t>2.13.7</t>
    </r>
  </si>
  <si>
    <r>
      <rPr>
        <sz val="6.5"/>
        <rFont val="Times New Roman"/>
        <family val="1"/>
      </rPr>
      <t xml:space="preserve">CAIXA D´ÁGUA EM POLIÉSTER REFORÇADO COM FIBRA DE VIDRO, 1000 LITROS - FORNECIMENTO E INSTALAÇÃO.
</t>
    </r>
    <r>
      <rPr>
        <sz val="6.5"/>
        <rFont val="Times New Roman"/>
        <family val="1"/>
      </rPr>
      <t>AF_06/2021</t>
    </r>
  </si>
  <si>
    <r>
      <rPr>
        <sz val="6.5"/>
        <rFont val="Times New Roman"/>
        <family val="1"/>
      </rPr>
      <t>2.13.8</t>
    </r>
  </si>
  <si>
    <r>
      <rPr>
        <sz val="6.5"/>
        <rFont val="Times New Roman"/>
        <family val="1"/>
      </rPr>
      <t xml:space="preserve">TORNEIRA DE BOIA PARA CAIXA D'ÁGUA, ROSCÁVEL, 3/4" -
</t>
    </r>
    <r>
      <rPr>
        <sz val="6.5"/>
        <rFont val="Times New Roman"/>
        <family val="1"/>
      </rPr>
      <t>FORNECIMENTO E INSTALAÇÃO. AF_08/2021</t>
    </r>
  </si>
  <si>
    <r>
      <rPr>
        <sz val="6.5"/>
        <rFont val="Times New Roman"/>
        <family val="1"/>
      </rPr>
      <t>2.13.9</t>
    </r>
  </si>
  <si>
    <r>
      <rPr>
        <sz val="6.5"/>
        <rFont val="Times New Roman"/>
        <family val="1"/>
      </rPr>
      <t>CAIXA DE GORDURA PEQUENA (CAPACIDADE: 19 L), CIRCULAR, EM PVC, DIÂMETRO INTERNO= 0,3 M. AF_12/2020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</si>
  <si>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40 MM (INSTALADO EM RAMAL DE DESCARGA OU RAMAL DE ESGOTO SANITÁRIO), INCLUSIVE CONEXÕES, CORTES E FIXAÇÕES, PARA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</si>
  <si>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50 MM (INSTALADO EM RAMAL DE DESCARGA OU RAMAL DE ESGOTO SANITÁRIO), INCLUSIVE CONEXÕES, CORTES E FIXAÇÕES PARA, PRÉDIOS. AF_10/2015</t>
    </r>
  </si>
  <si>
    <r>
      <rPr>
        <sz val="6.5"/>
        <rFont val="Times New Roman"/>
        <family val="1"/>
      </rPr>
      <t>(COMPOSIÇÃO REPRESENTATIVA) DO SERVIÇO DE INST. TUBO PVC, SÉRIE N, ESGOTO PREDIAL, 100 MM (INST. RAMAL DESCARGA, RAMAL DE ESG. SANIT., PRUMADA ESG. SANIT., VENTILAÇÃO OU SUB-COLETOR AÉREO), INCL. CONEXÕES E CORTES, FIXAÇÕES, P/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</si>
  <si>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TUBOS DE PVC, SÉRIE R, ÁGUA PLUVIAL, DN 100 MM (INSTALADO EM RAMAL DE ENCAMINHAMENTO, OU CONDUTORES VERTICAIS), INCLUSIVE CONEXÕES, CORTES E FIXAÇÕES, PARA PRÉDIOS. AF_10/2015</t>
    </r>
  </si>
  <si>
    <t>ITEM 1.1.10</t>
  </si>
  <si>
    <t>1.1.11.1</t>
  </si>
  <si>
    <t>M3X KM</t>
  </si>
  <si>
    <r>
      <rPr>
        <b/>
        <sz val="4.5"/>
        <rFont val="Calibri"/>
        <family val="2"/>
        <scheme val="minor"/>
      </rPr>
      <t>TRANSPORTE COM CAMINHÃO
BASCULANTE DE 10 M³, EM VIA URBANA PAVIMENTADA, DMT ATÉ 30 KM (UNIDADE: M3XKM). AF_07/2020</t>
    </r>
  </si>
  <si>
    <t>ITEM 1.1.8</t>
  </si>
  <si>
    <t>2.1.10.2</t>
  </si>
  <si>
    <t>ITEM 1.1.7</t>
  </si>
  <si>
    <t>1.1.10.1</t>
  </si>
  <si>
    <t>CARGA, MANOBRA E DESCARGA DE ENTULHO EM CAMINHÃO BASCULANTE 10 M³ - CARGA COM ESCAVADEIRA HIDRÁULICA (CAÇAMBA DE 0,80 M³ / 111 HP) E DESCARGA LIVRE (UNIDADE: M3).</t>
  </si>
  <si>
    <t>área da intervenção</t>
  </si>
  <si>
    <t>MEIO-FIO EXISTENTE</t>
  </si>
  <si>
    <t>1.1.8.1</t>
  </si>
  <si>
    <t>1.1.8</t>
  </si>
  <si>
    <t>PARALELEPÍPEDO EXISTENTE</t>
  </si>
  <si>
    <t>1.1.7.1</t>
  </si>
  <si>
    <r>
      <rPr>
        <b/>
        <sz val="4.5"/>
        <rFont val="Calibri"/>
        <family val="2"/>
        <scheme val="minor"/>
      </rPr>
      <t>Demolição de pavimentação em paralelepípedo sem reaproveitamento.  [ADAPTADO
ORSE 7989]</t>
    </r>
  </si>
  <si>
    <t>1.1.7</t>
  </si>
  <si>
    <t>DEMOLIÇÕES</t>
  </si>
  <si>
    <t>1.1.6.1</t>
  </si>
  <si>
    <r>
      <rPr>
        <b/>
        <sz val="4.5"/>
        <rFont val="Calibri"/>
        <family val="2"/>
        <scheme val="minor"/>
      </rPr>
      <t>REGULARIZAÇÃO DE SUPERFÍCIES
COM MOTONIVELADORA.</t>
    </r>
  </si>
  <si>
    <t>1.1.6</t>
  </si>
  <si>
    <t>1.1.5.1</t>
  </si>
  <si>
    <t>1.1.5</t>
  </si>
  <si>
    <t>perímetro da intervenção</t>
  </si>
  <si>
    <t>1.1.4.1</t>
  </si>
  <si>
    <r>
      <rPr>
        <b/>
        <sz val="4.5"/>
        <rFont val="Calibri"/>
        <family val="2"/>
        <scheme val="minor"/>
      </rPr>
      <t>Tapume em chapa compensada esp = 10mm (1 uso).  [ADAPTADO
ORSE 53]</t>
    </r>
  </si>
  <si>
    <t>1.1.4</t>
  </si>
  <si>
    <t>1.1.1.1</t>
  </si>
  <si>
    <t>1.1.1</t>
  </si>
  <si>
    <r>
      <rPr>
        <b/>
        <u/>
        <sz val="4.5"/>
        <rFont val="Calibri"/>
        <family val="2"/>
        <scheme val="minor"/>
      </rPr>
      <t>PRÉDIO PRINCIPAL DA GUARDA MUNICIPAL E </t>
    </r>
    <r>
      <rPr>
        <b/>
        <sz val="4.5"/>
        <rFont val="Calibri"/>
        <family val="2"/>
        <scheme val="minor"/>
      </rPr>
      <t xml:space="preserve"> </t>
    </r>
    <r>
      <rPr>
        <b/>
        <u/>
        <sz val="4.5"/>
        <rFont val="Calibri"/>
        <family val="2"/>
        <scheme val="minor"/>
      </rPr>
      <t>FAZER NEGÓCIO </t>
    </r>
  </si>
  <si>
    <r>
      <rPr>
        <b/>
        <u/>
        <sz val="4.5"/>
        <rFont val="Calibri"/>
        <family val="2"/>
        <scheme val="minor"/>
      </rPr>
      <t>1.0</t>
    </r>
  </si>
  <si>
    <r>
      <rPr>
        <b/>
        <sz val="4.5"/>
        <color rgb="FFFFFFFF"/>
        <rFont val="Calibri"/>
        <family val="2"/>
        <scheme val="minor"/>
      </rPr>
      <t>CONSTRUÇÃO DA GUARDA MUNICIPAL E FAZER NEGÓCIOS, NO MUNICÍPIO DE SOUSA - PB</t>
    </r>
  </si>
  <si>
    <r>
      <rPr>
        <b/>
        <sz val="4.5"/>
        <color rgb="FFFFFFFF"/>
        <rFont val="Calibri"/>
        <family val="2"/>
        <scheme val="minor"/>
      </rPr>
      <t>0.0</t>
    </r>
  </si>
  <si>
    <r>
      <rPr>
        <b/>
        <sz val="4.5"/>
        <color rgb="FFFFFFFF"/>
        <rFont val="Calibri"/>
        <family val="2"/>
        <scheme val="minor"/>
      </rPr>
      <t>GERAL</t>
    </r>
  </si>
  <si>
    <r>
      <rPr>
        <b/>
        <sz val="4.5"/>
        <color rgb="FFFFFFFF"/>
        <rFont val="Calibri"/>
        <family val="2"/>
        <scheme val="minor"/>
      </rPr>
      <t>TOTAL</t>
    </r>
  </si>
  <si>
    <r>
      <rPr>
        <b/>
        <sz val="4.5"/>
        <color rgb="FFFFFFFF"/>
        <rFont val="Calibri"/>
        <family val="2"/>
        <scheme val="minor"/>
      </rPr>
      <t>PARCIAL</t>
    </r>
  </si>
  <si>
    <r>
      <rPr>
        <b/>
        <sz val="4.5"/>
        <color rgb="FFFFFFFF"/>
        <rFont val="Calibri"/>
        <family val="2"/>
        <scheme val="minor"/>
      </rPr>
      <t>Z2</t>
    </r>
  </si>
  <si>
    <r>
      <rPr>
        <b/>
        <sz val="4.5"/>
        <color rgb="FFFFFFFF"/>
        <rFont val="Calibri"/>
        <family val="2"/>
        <scheme val="minor"/>
      </rPr>
      <t>Z1</t>
    </r>
  </si>
  <si>
    <r>
      <rPr>
        <b/>
        <sz val="4.5"/>
        <color rgb="FFFFFFFF"/>
        <rFont val="Calibri"/>
        <family val="2"/>
        <scheme val="minor"/>
      </rPr>
      <t>Y2</t>
    </r>
  </si>
  <si>
    <r>
      <rPr>
        <b/>
        <sz val="4.5"/>
        <color rgb="FFFFFFFF"/>
        <rFont val="Calibri"/>
        <family val="2"/>
        <scheme val="minor"/>
      </rPr>
      <t>Y1</t>
    </r>
  </si>
  <si>
    <r>
      <rPr>
        <b/>
        <sz val="4.5"/>
        <color rgb="FFFFFFFF"/>
        <rFont val="Calibri"/>
        <family val="2"/>
        <scheme val="minor"/>
      </rPr>
      <t>X2</t>
    </r>
  </si>
  <si>
    <r>
      <rPr>
        <b/>
        <sz val="4.5"/>
        <color rgb="FFFFFFFF"/>
        <rFont val="Calibri"/>
        <family val="2"/>
        <scheme val="minor"/>
      </rPr>
      <t>X1</t>
    </r>
  </si>
  <si>
    <r>
      <rPr>
        <b/>
        <sz val="4.5"/>
        <color rgb="FFFFFFFF"/>
        <rFont val="Calibri"/>
        <family val="2"/>
        <scheme val="minor"/>
      </rPr>
      <t>UNID</t>
    </r>
  </si>
  <si>
    <r>
      <rPr>
        <b/>
        <sz val="4.5"/>
        <color rgb="FFFFFFFF"/>
        <rFont val="Calibri"/>
        <family val="2"/>
        <scheme val="minor"/>
      </rPr>
      <t>RESULTADO</t>
    </r>
  </si>
  <si>
    <r>
      <rPr>
        <b/>
        <sz val="4.5"/>
        <color rgb="FFFFFFFF"/>
        <rFont val="Calibri"/>
        <family val="2"/>
        <scheme val="minor"/>
      </rPr>
      <t>DADOS</t>
    </r>
  </si>
  <si>
    <r>
      <rPr>
        <b/>
        <sz val="4.5"/>
        <color rgb="FFFFFFFF"/>
        <rFont val="Calibri"/>
        <family val="2"/>
        <scheme val="minor"/>
      </rPr>
      <t>VEZ</t>
    </r>
  </si>
  <si>
    <r>
      <rPr>
        <b/>
        <sz val="4.5"/>
        <color rgb="FFFFFFFF"/>
        <rFont val="Calibri"/>
        <family val="2"/>
        <scheme val="minor"/>
      </rPr>
      <t>DESCRIÇÃO</t>
    </r>
  </si>
  <si>
    <r>
      <rPr>
        <b/>
        <sz val="4.5"/>
        <color rgb="FFFFFFFF"/>
        <rFont val="Calibri"/>
        <family val="2"/>
        <scheme val="minor"/>
      </rPr>
      <t>SERVIÇO</t>
    </r>
  </si>
  <si>
    <r>
      <rPr>
        <b/>
        <sz val="4.5"/>
        <color rgb="FFFFFFFF"/>
        <rFont val="Calibri"/>
        <family val="2"/>
        <scheme val="minor"/>
      </rPr>
      <t>ITEM</t>
    </r>
  </si>
  <si>
    <r>
      <rPr>
        <b/>
        <sz val="4.5"/>
        <color rgb="FFFFFFFF"/>
        <rFont val="Calibri"/>
        <family val="2"/>
        <scheme val="minor"/>
      </rPr>
      <t>MEMÓRIA DE CÁLCULO DE QUANTIDADES</t>
    </r>
  </si>
  <si>
    <t>Sim</t>
  </si>
  <si>
    <t>DESONERADO:</t>
  </si>
  <si>
    <t>SINAPI PB - 03/2023</t>
  </si>
  <si>
    <t>REF. PREÇOS:</t>
  </si>
  <si>
    <t>CONSTRUÇÃO DA GUARDA MUNICIPAL E FAZER NEGÓCIOS, NO MUNICÍPIO DE SOUSA - PB</t>
  </si>
  <si>
    <t>OBRA:</t>
  </si>
  <si>
    <t>CONTRATO:</t>
  </si>
  <si>
    <r>
      <rPr>
        <b/>
        <sz val="4.5"/>
        <rFont val="Carlito"/>
        <family val="2"/>
      </rPr>
      <t>Município de Sousa   - PB</t>
    </r>
  </si>
  <si>
    <r>
      <rPr>
        <sz val="4.5"/>
        <rFont val="Carlito"/>
        <family val="2"/>
      </rPr>
      <t>CONVENENTE:</t>
    </r>
  </si>
  <si>
    <r>
      <rPr>
        <sz val="4.5"/>
        <rFont val="Carlito"/>
        <family val="2"/>
      </rPr>
      <t>CONCEDENTE:</t>
    </r>
  </si>
  <si>
    <r>
      <rPr>
        <sz val="4.5"/>
        <rFont val="Carlito"/>
        <family val="2"/>
      </rPr>
      <t>PROGRAMA:</t>
    </r>
  </si>
  <si>
    <t>Serviço não executado</t>
  </si>
  <si>
    <t>PLACA DE OBRA EM CHAPA DE ACO GALVANIZADO [ADAPTADO
SINAPI 74209/01]</t>
  </si>
  <si>
    <t>PROGRAMA:</t>
  </si>
  <si>
    <t>CONCEDENTE:</t>
  </si>
  <si>
    <t>CONVENENTE:</t>
  </si>
  <si>
    <t>Município de Sousa   - PB</t>
  </si>
  <si>
    <t xml:space="preserve">CONTRATO: </t>
  </si>
  <si>
    <t>MEMÓRIA DE CÁLCULO DE QUANTIDADES</t>
  </si>
  <si>
    <t>ITEM</t>
  </si>
  <si>
    <t>SERVIÇO</t>
  </si>
  <si>
    <t>DESCRIÇÃO</t>
  </si>
  <si>
    <t>VEZ</t>
  </si>
  <si>
    <t>DADOS</t>
  </si>
  <si>
    <t>RESULTADO</t>
  </si>
  <si>
    <t>UNID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</si>
  <si>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</si>
  <si>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</si>
  <si>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</si>
  <si>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</si>
  <si>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</si>
  <si>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</si>
  <si>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</si>
  <si>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</si>
  <si>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</si>
  <si>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0.0</t>
  </si>
  <si>
    <t xml:space="preserve">PRÉDIO PRINCIPAL DA GUARDA MUNICIPAL E FAZER NEGÓCIO </t>
  </si>
  <si>
    <t>1.1.2</t>
  </si>
  <si>
    <t>EXECUÇÃO DE ALMOXARIFADO EM CANTEIRO DE OBRA EM ALVENARIA, INCLUSO PRATELEIRAS. AF_02/2016</t>
  </si>
  <si>
    <t>1.1.2.1</t>
  </si>
  <si>
    <t>1.1.3</t>
  </si>
  <si>
    <t>EXECUÇÃO DE ESCRITÓRIO EM CANTEIRO DE OBRA EM ALVENARIA, NÃO INCLUSO MOBILIÁRIO E EQUIPAMENTOS. AF_02/2016</t>
  </si>
  <si>
    <t xml:space="preserve">DEMOLIÇÕES </t>
  </si>
  <si>
    <t>1.1.9</t>
  </si>
  <si>
    <t>RETIRADA MOURAO EM CERCA COM EMPILHAMENTO [ADAPTADO SBC 22030]</t>
  </si>
  <si>
    <t>1.1.9.1</t>
  </si>
  <si>
    <t xml:space="preserve">CERCA EXISTENTE </t>
  </si>
  <si>
    <t xml:space="preserve">área da intervenção </t>
  </si>
  <si>
    <t>1.1.10</t>
  </si>
  <si>
    <t>CARGA, MANOBRA E DESCARGA DE ENTULHO EM CAMINHÃO BASCULANTE 10 M³ - CARGA COM ESCAVADEIRA HIDRÁULICA  (CAÇAMBA DE 0,80 M³ / 111 HP) E DESCARGA LIVRE (UNIDADE: M3). AF_07/2020</t>
  </si>
  <si>
    <t>3.1.10.3</t>
  </si>
  <si>
    <t>ITEM 1.1.9</t>
  </si>
  <si>
    <t>1.1.11</t>
  </si>
  <si>
    <t>TRANSPORTE COM CAMINHÃO BASCULANTE DE 10 M³, EM VIA URBANA PAVIMENTADA, DMT ATÉ 30 KM (UNIDADE: M3XKM). AF_07/2020</t>
  </si>
  <si>
    <t>1.2.1</t>
  </si>
  <si>
    <t>LOCACAO CONVENCIONAL DE OBRA, UTILIZANDO GABARITO DE TÁBUAS CORRIDAS PONTALETADAS A CADA 2,00M -  2 UTILIZAÇÕES. AF_10/2018</t>
  </si>
  <si>
    <t>1.2.1.1</t>
  </si>
  <si>
    <t>REGULARIZAÇÃO DE SUPERFÍCIES
COM MOTONIVELADORA.</t>
  </si>
  <si>
    <t>BOLETIM DE MEDIÇÃO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</si>
</sst>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m\.d\.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6.5"/>
      <name val="Times New Roman"/>
      <family val="1"/>
    </font>
    <font>
      <b/>
      <sz val="6.5"/>
      <color rgb="FFFFFFFF"/>
      <name val="Times New Roman"/>
      <family val="1"/>
    </font>
    <font>
      <b/>
      <sz val="6.5"/>
      <color rgb="FF000000"/>
      <name val="Times New Roman"/>
      <family val="1"/>
    </font>
    <font>
      <b/>
      <sz val="9"/>
      <color rgb="FF000000"/>
      <name val="Times New Roman"/>
      <family val="1"/>
    </font>
    <font>
      <sz val="6.5"/>
      <name val="Times New Roman"/>
      <family val="1"/>
    </font>
    <font>
      <sz val="6.5"/>
      <color rgb="FFFFFFFF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6.5"/>
      <color rgb="FF000000"/>
      <name val="Times New Roman"/>
      <family val="2"/>
    </font>
    <font>
      <b/>
      <sz val="8"/>
      <color rgb="FF000000"/>
      <name val="Times New Roman"/>
      <family val="1"/>
    </font>
    <font>
      <sz val="10"/>
      <color rgb="FF000000"/>
      <name val="Calibri"/>
      <family val="2"/>
      <scheme val="minor"/>
    </font>
    <font>
      <i/>
      <sz val="4.5"/>
      <color rgb="FF000000"/>
      <name val="Calibri"/>
      <family val="2"/>
      <scheme val="minor"/>
    </font>
    <font>
      <i/>
      <sz val="4.5"/>
      <name val="Calibri"/>
      <family val="2"/>
      <scheme val="minor"/>
    </font>
    <font>
      <b/>
      <sz val="4.5"/>
      <name val="Calibri"/>
      <family val="2"/>
      <scheme val="minor"/>
    </font>
    <font>
      <b/>
      <sz val="4.5"/>
      <color rgb="FF000000"/>
      <name val="Calibri"/>
      <family val="2"/>
      <scheme val="minor"/>
    </font>
    <font>
      <sz val="4.5"/>
      <name val="Calibri"/>
      <family val="2"/>
      <scheme val="minor"/>
    </font>
    <font>
      <b/>
      <u/>
      <sz val="4.5"/>
      <name val="Calibri"/>
      <family val="2"/>
      <scheme val="minor"/>
    </font>
    <font>
      <b/>
      <sz val="4.5"/>
      <color rgb="FFFFFFFF"/>
      <name val="Calibri"/>
      <family val="2"/>
      <scheme val="minor"/>
    </font>
    <font>
      <b/>
      <sz val="4.5"/>
      <name val="Carlito"/>
    </font>
    <font>
      <b/>
      <sz val="4.5"/>
      <name val="Carlito"/>
      <family val="2"/>
    </font>
    <font>
      <sz val="4.5"/>
      <name val="Carlito"/>
    </font>
    <font>
      <sz val="4.5"/>
      <name val="Carlito"/>
      <family val="2"/>
    </font>
    <font>
      <sz val="4.5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38954"/>
      </patternFill>
    </fill>
    <fill>
      <patternFill patternType="solid">
        <fgColor rgb="FFDDD8C3"/>
      </patternFill>
    </fill>
    <fill>
      <patternFill patternType="solid">
        <fgColor rgb="FF445469"/>
      </patternFill>
    </fill>
    <fill>
      <patternFill patternType="solid">
        <fgColor rgb="FFDADA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  <fill>
      <patternFill patternType="solid">
        <fgColor rgb="FFDDD9C4"/>
      </patternFill>
    </fill>
    <fill>
      <patternFill patternType="solid">
        <fgColor rgb="FF938953"/>
      </patternFill>
    </fill>
    <fill>
      <patternFill patternType="solid">
        <fgColor rgb="FF44536A"/>
      </patternFill>
    </fill>
    <fill>
      <patternFill patternType="solid">
        <f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92D05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332">
    <xf numFmtId="0" fontId="0" fillId="0" borderId="0" xfId="0"/>
    <xf numFmtId="0" fontId="2" fillId="2" borderId="0" xfId="1" applyFill="1" applyAlignment="1">
      <alignment horizontal="left" vertical="top"/>
    </xf>
    <xf numFmtId="0" fontId="2" fillId="2" borderId="0" xfId="1" applyFill="1" applyAlignment="1">
      <alignment horizontal="left" vertical="center"/>
    </xf>
    <xf numFmtId="0" fontId="2" fillId="2" borderId="0" xfId="1" applyFill="1" applyAlignment="1">
      <alignment horizontal="center" vertical="center"/>
    </xf>
    <xf numFmtId="164" fontId="2" fillId="2" borderId="0" xfId="1" applyNumberFormat="1" applyFill="1" applyAlignment="1">
      <alignment horizontal="center" vertical="center"/>
    </xf>
    <xf numFmtId="0" fontId="2" fillId="0" borderId="0" xfId="1"/>
    <xf numFmtId="14" fontId="2" fillId="2" borderId="12" xfId="1" applyNumberFormat="1" applyFill="1" applyBorder="1" applyAlignment="1">
      <alignment horizontal="center" vertical="center"/>
    </xf>
    <xf numFmtId="164" fontId="2" fillId="2" borderId="15" xfId="1" applyNumberFormat="1" applyFill="1" applyBorder="1" applyAlignment="1">
      <alignment horizontal="center" vertical="center"/>
    </xf>
    <xf numFmtId="10" fontId="2" fillId="2" borderId="19" xfId="1" applyNumberFormat="1" applyFill="1" applyBorder="1" applyAlignment="1">
      <alignment horizontal="center" vertical="center"/>
    </xf>
    <xf numFmtId="10" fontId="2" fillId="2" borderId="23" xfId="1" applyNumberFormat="1" applyFill="1" applyBorder="1" applyAlignment="1">
      <alignment horizontal="center" vertical="center"/>
    </xf>
    <xf numFmtId="164" fontId="2" fillId="2" borderId="32" xfId="1" applyNumberFormat="1" applyFill="1" applyBorder="1" applyAlignment="1">
      <alignment horizontal="center" vertical="center"/>
    </xf>
    <xf numFmtId="0" fontId="2" fillId="2" borderId="34" xfId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right" vertical="top" wrapText="1" indent="1"/>
    </xf>
    <xf numFmtId="0" fontId="4" fillId="4" borderId="39" xfId="1" applyFont="1" applyFill="1" applyBorder="1" applyAlignment="1">
      <alignment horizontal="left" vertical="top" wrapText="1"/>
    </xf>
    <xf numFmtId="0" fontId="4" fillId="4" borderId="39" xfId="1" applyFont="1" applyFill="1" applyBorder="1" applyAlignment="1">
      <alignment horizontal="left" vertical="center" wrapText="1"/>
    </xf>
    <xf numFmtId="164" fontId="4" fillId="4" borderId="39" xfId="1" applyNumberFormat="1" applyFont="1" applyFill="1" applyBorder="1" applyAlignment="1">
      <alignment horizontal="center" vertical="center" wrapText="1"/>
    </xf>
    <xf numFmtId="44" fontId="6" fillId="4" borderId="40" xfId="2" applyFont="1" applyFill="1" applyBorder="1" applyAlignment="1">
      <alignment horizontal="center" vertical="center" shrinkToFit="1"/>
    </xf>
    <xf numFmtId="0" fontId="2" fillId="2" borderId="0" xfId="1" applyFill="1" applyAlignment="1">
      <alignment horizontal="center" vertical="top" wrapText="1"/>
    </xf>
    <xf numFmtId="0" fontId="2" fillId="2" borderId="34" xfId="1" applyFill="1" applyBorder="1" applyAlignment="1">
      <alignment horizontal="center" vertical="top" wrapText="1"/>
    </xf>
    <xf numFmtId="0" fontId="4" fillId="2" borderId="0" xfId="1" applyFont="1" applyFill="1" applyAlignment="1">
      <alignment horizontal="left" vertical="top"/>
    </xf>
    <xf numFmtId="0" fontId="5" fillId="5" borderId="42" xfId="1" applyFont="1" applyFill="1" applyBorder="1" applyAlignment="1">
      <alignment horizontal="right" vertical="center" wrapText="1" indent="1"/>
    </xf>
    <xf numFmtId="0" fontId="5" fillId="5" borderId="43" xfId="1" applyFont="1" applyFill="1" applyBorder="1" applyAlignment="1">
      <alignment horizontal="left" vertical="center" wrapText="1"/>
    </xf>
    <xf numFmtId="0" fontId="4" fillId="5" borderId="43" xfId="1" applyFont="1" applyFill="1" applyBorder="1" applyAlignment="1">
      <alignment horizontal="left" vertical="center" wrapText="1"/>
    </xf>
    <xf numFmtId="164" fontId="4" fillId="5" borderId="43" xfId="1" applyNumberFormat="1" applyFont="1" applyFill="1" applyBorder="1" applyAlignment="1">
      <alignment horizontal="center" vertical="center" wrapText="1"/>
    </xf>
    <xf numFmtId="44" fontId="7" fillId="5" borderId="44" xfId="2" applyFont="1" applyFill="1" applyBorder="1" applyAlignment="1">
      <alignment horizontal="center" vertical="center" shrinkToFit="1"/>
    </xf>
    <xf numFmtId="0" fontId="9" fillId="6" borderId="38" xfId="1" applyFont="1" applyFill="1" applyBorder="1" applyAlignment="1">
      <alignment horizontal="right" vertical="top" wrapText="1" indent="1"/>
    </xf>
    <xf numFmtId="0" fontId="9" fillId="6" borderId="39" xfId="1" applyFont="1" applyFill="1" applyBorder="1" applyAlignment="1">
      <alignment horizontal="left" vertical="top" wrapText="1" indent="10"/>
    </xf>
    <xf numFmtId="0" fontId="9" fillId="6" borderId="39" xfId="1" applyFont="1" applyFill="1" applyBorder="1" applyAlignment="1">
      <alignment horizontal="center" vertical="center" wrapText="1"/>
    </xf>
    <xf numFmtId="164" fontId="9" fillId="6" borderId="39" xfId="1" applyNumberFormat="1" applyFont="1" applyFill="1" applyBorder="1" applyAlignment="1">
      <alignment horizontal="center" vertical="center" wrapText="1"/>
    </xf>
    <xf numFmtId="0" fontId="9" fillId="6" borderId="40" xfId="1" applyFont="1" applyFill="1" applyBorder="1" applyAlignment="1">
      <alignment horizontal="center" vertical="center" wrapText="1"/>
    </xf>
    <xf numFmtId="0" fontId="5" fillId="7" borderId="42" xfId="1" applyFont="1" applyFill="1" applyBorder="1" applyAlignment="1">
      <alignment horizontal="right" vertical="center" wrapText="1" indent="1"/>
    </xf>
    <xf numFmtId="0" fontId="5" fillId="7" borderId="43" xfId="1" applyFont="1" applyFill="1" applyBorder="1" applyAlignment="1">
      <alignment horizontal="left" vertical="center" wrapText="1"/>
    </xf>
    <xf numFmtId="0" fontId="4" fillId="7" borderId="43" xfId="1" applyFont="1" applyFill="1" applyBorder="1" applyAlignment="1">
      <alignment horizontal="left" vertical="center" wrapText="1"/>
    </xf>
    <xf numFmtId="164" fontId="4" fillId="7" borderId="43" xfId="1" applyNumberFormat="1" applyFont="1" applyFill="1" applyBorder="1" applyAlignment="1">
      <alignment horizontal="center" vertical="center" wrapText="1"/>
    </xf>
    <xf numFmtId="44" fontId="7" fillId="7" borderId="44" xfId="2" applyFont="1" applyFill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top" wrapText="1"/>
    </xf>
    <xf numFmtId="0" fontId="2" fillId="0" borderId="43" xfId="1" applyBorder="1" applyAlignment="1">
      <alignment horizontal="left" vertical="top" wrapText="1" indent="6"/>
    </xf>
    <xf numFmtId="0" fontId="11" fillId="0" borderId="43" xfId="1" applyFont="1" applyBorder="1" applyAlignment="1">
      <alignment horizontal="center" vertical="center" wrapText="1"/>
    </xf>
    <xf numFmtId="164" fontId="12" fillId="0" borderId="43" xfId="1" applyNumberFormat="1" applyFont="1" applyBorder="1" applyAlignment="1">
      <alignment horizontal="center" vertical="center" shrinkToFit="1"/>
    </xf>
    <xf numFmtId="44" fontId="12" fillId="0" borderId="44" xfId="2" applyFont="1" applyBorder="1" applyAlignment="1">
      <alignment horizontal="center" vertical="center" shrinkToFit="1"/>
    </xf>
    <xf numFmtId="2" fontId="12" fillId="2" borderId="46" xfId="1" applyNumberFormat="1" applyFont="1" applyFill="1" applyBorder="1" applyAlignment="1">
      <alignment horizontal="center" vertical="center"/>
    </xf>
    <xf numFmtId="164" fontId="12" fillId="2" borderId="46" xfId="1" applyNumberFormat="1" applyFont="1" applyFill="1" applyBorder="1" applyAlignment="1">
      <alignment horizontal="center" vertical="center"/>
    </xf>
    <xf numFmtId="164" fontId="12" fillId="2" borderId="47" xfId="1" applyNumberFormat="1" applyFont="1" applyFill="1" applyBorder="1" applyAlignment="1">
      <alignment horizontal="center" vertical="center"/>
    </xf>
    <xf numFmtId="2" fontId="12" fillId="2" borderId="14" xfId="1" applyNumberFormat="1" applyFont="1" applyFill="1" applyBorder="1" applyAlignment="1">
      <alignment horizontal="center" vertical="center"/>
    </xf>
    <xf numFmtId="0" fontId="9" fillId="0" borderId="42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left" vertical="top" wrapText="1" indent="6"/>
    </xf>
    <xf numFmtId="164" fontId="12" fillId="2" borderId="14" xfId="1" applyNumberFormat="1" applyFont="1" applyFill="1" applyBorder="1" applyAlignment="1">
      <alignment horizontal="center" vertical="center"/>
    </xf>
    <xf numFmtId="164" fontId="12" fillId="2" borderId="15" xfId="1" applyNumberFormat="1" applyFont="1" applyFill="1" applyBorder="1" applyAlignment="1">
      <alignment horizontal="center" vertical="center"/>
    </xf>
    <xf numFmtId="0" fontId="9" fillId="0" borderId="43" xfId="1" applyFont="1" applyBorder="1" applyAlignment="1">
      <alignment horizontal="left" vertical="top" wrapText="1" indent="6"/>
    </xf>
    <xf numFmtId="165" fontId="13" fillId="0" borderId="42" xfId="1" applyNumberFormat="1" applyFont="1" applyBorder="1" applyAlignment="1">
      <alignment horizontal="center" vertical="center" shrinkToFit="1"/>
    </xf>
    <xf numFmtId="0" fontId="5" fillId="7" borderId="42" xfId="1" applyFont="1" applyFill="1" applyBorder="1" applyAlignment="1">
      <alignment horizontal="right" vertical="top" wrapText="1" indent="1"/>
    </xf>
    <xf numFmtId="0" fontId="5" fillId="7" borderId="43" xfId="1" applyFont="1" applyFill="1" applyBorder="1" applyAlignment="1">
      <alignment horizontal="left" vertical="top" wrapText="1" indent="4"/>
    </xf>
    <xf numFmtId="0" fontId="14" fillId="7" borderId="43" xfId="1" applyFont="1" applyFill="1" applyBorder="1" applyAlignment="1">
      <alignment horizontal="left" vertical="center" wrapText="1"/>
    </xf>
    <xf numFmtId="164" fontId="14" fillId="7" borderId="43" xfId="1" applyNumberFormat="1" applyFont="1" applyFill="1" applyBorder="1" applyAlignment="1">
      <alignment horizontal="center" vertical="center" wrapText="1"/>
    </xf>
    <xf numFmtId="44" fontId="14" fillId="7" borderId="44" xfId="2" applyFont="1" applyFill="1" applyBorder="1" applyAlignment="1">
      <alignment horizontal="center" vertical="center" shrinkToFit="1"/>
    </xf>
    <xf numFmtId="4" fontId="14" fillId="7" borderId="14" xfId="1" applyNumberFormat="1" applyFont="1" applyFill="1" applyBorder="1" applyAlignment="1">
      <alignment horizontal="center" vertical="center" shrinkToFit="1"/>
    </xf>
    <xf numFmtId="0" fontId="9" fillId="0" borderId="42" xfId="1" applyFont="1" applyBorder="1" applyAlignment="1">
      <alignment horizontal="right" vertical="center" wrapText="1" indent="1"/>
    </xf>
    <xf numFmtId="0" fontId="9" fillId="0" borderId="42" xfId="1" applyFont="1" applyBorder="1" applyAlignment="1">
      <alignment horizontal="right" vertical="top" wrapText="1" indent="1"/>
    </xf>
    <xf numFmtId="165" fontId="13" fillId="0" borderId="42" xfId="1" applyNumberFormat="1" applyFont="1" applyBorder="1" applyAlignment="1">
      <alignment horizontal="right" vertical="top" shrinkToFit="1"/>
    </xf>
    <xf numFmtId="165" fontId="13" fillId="0" borderId="42" xfId="1" applyNumberFormat="1" applyFont="1" applyBorder="1" applyAlignment="1">
      <alignment horizontal="right" vertical="center" shrinkToFit="1"/>
    </xf>
    <xf numFmtId="0" fontId="5" fillId="7" borderId="42" xfId="1" applyFont="1" applyFill="1" applyBorder="1" applyAlignment="1">
      <alignment horizontal="left" vertical="center" wrapText="1"/>
    </xf>
    <xf numFmtId="0" fontId="5" fillId="8" borderId="43" xfId="1" applyFont="1" applyFill="1" applyBorder="1" applyAlignment="1">
      <alignment horizontal="left" vertical="center" wrapText="1"/>
    </xf>
    <xf numFmtId="44" fontId="14" fillId="8" borderId="44" xfId="2" applyFont="1" applyFill="1" applyBorder="1" applyAlignment="1">
      <alignment horizontal="center" vertical="center" shrinkToFit="1"/>
    </xf>
    <xf numFmtId="0" fontId="4" fillId="2" borderId="0" xfId="1" applyFont="1" applyFill="1" applyAlignment="1">
      <alignment horizontal="left" vertical="center"/>
    </xf>
    <xf numFmtId="0" fontId="5" fillId="7" borderId="42" xfId="1" applyFont="1" applyFill="1" applyBorder="1" applyAlignment="1">
      <alignment horizontal="center" vertical="top" wrapText="1"/>
    </xf>
    <xf numFmtId="0" fontId="14" fillId="7" borderId="43" xfId="1" applyFont="1" applyFill="1" applyBorder="1" applyAlignment="1">
      <alignment horizontal="center" vertical="center" wrapText="1"/>
    </xf>
    <xf numFmtId="0" fontId="9" fillId="0" borderId="42" xfId="1" applyFont="1" applyBorder="1" applyAlignment="1">
      <alignment horizontal="right" vertical="center" wrapText="1"/>
    </xf>
    <xf numFmtId="0" fontId="9" fillId="0" borderId="42" xfId="1" applyFont="1" applyBorder="1" applyAlignment="1">
      <alignment horizontal="right" vertical="top" wrapText="1"/>
    </xf>
    <xf numFmtId="165" fontId="13" fillId="0" borderId="42" xfId="1" applyNumberFormat="1" applyFont="1" applyBorder="1" applyAlignment="1">
      <alignment horizontal="center" vertical="top" shrinkToFit="1"/>
    </xf>
    <xf numFmtId="0" fontId="5" fillId="5" borderId="42" xfId="1" applyFont="1" applyFill="1" applyBorder="1" applyAlignment="1">
      <alignment horizontal="right" vertical="top" wrapText="1" indent="1"/>
    </xf>
    <xf numFmtId="0" fontId="4" fillId="5" borderId="43" xfId="1" applyFont="1" applyFill="1" applyBorder="1" applyAlignment="1">
      <alignment horizontal="left" vertical="top" wrapText="1"/>
    </xf>
    <xf numFmtId="0" fontId="14" fillId="5" borderId="43" xfId="1" applyFont="1" applyFill="1" applyBorder="1" applyAlignment="1">
      <alignment horizontal="left" vertical="center" wrapText="1"/>
    </xf>
    <xf numFmtId="164" fontId="14" fillId="5" borderId="43" xfId="1" applyNumberFormat="1" applyFont="1" applyFill="1" applyBorder="1" applyAlignment="1">
      <alignment horizontal="center" vertical="center" wrapText="1"/>
    </xf>
    <xf numFmtId="44" fontId="14" fillId="5" borderId="44" xfId="2" applyFont="1" applyFill="1" applyBorder="1" applyAlignment="1">
      <alignment horizontal="center" vertical="center" shrinkToFit="1"/>
    </xf>
    <xf numFmtId="164" fontId="14" fillId="5" borderId="14" xfId="1" applyNumberFormat="1" applyFont="1" applyFill="1" applyBorder="1" applyAlignment="1">
      <alignment horizontal="center" vertical="center" wrapText="1"/>
    </xf>
    <xf numFmtId="4" fontId="14" fillId="2" borderId="14" xfId="1" applyNumberFormat="1" applyFont="1" applyFill="1" applyBorder="1" applyAlignment="1">
      <alignment horizontal="center" vertical="center" shrinkToFit="1"/>
    </xf>
    <xf numFmtId="165" fontId="13" fillId="0" borderId="48" xfId="1" applyNumberFormat="1" applyFont="1" applyBorder="1" applyAlignment="1">
      <alignment horizontal="center" vertical="center" shrinkToFit="1"/>
    </xf>
    <xf numFmtId="0" fontId="2" fillId="0" borderId="49" xfId="1" applyBorder="1" applyAlignment="1">
      <alignment horizontal="left" vertical="top" wrapText="1" indent="6"/>
    </xf>
    <xf numFmtId="0" fontId="11" fillId="0" borderId="49" xfId="1" applyFont="1" applyBorder="1" applyAlignment="1">
      <alignment horizontal="center" vertical="center" wrapText="1"/>
    </xf>
    <xf numFmtId="164" fontId="12" fillId="0" borderId="49" xfId="1" applyNumberFormat="1" applyFont="1" applyBorder="1" applyAlignment="1">
      <alignment horizontal="center" vertical="center" shrinkToFit="1"/>
    </xf>
    <xf numFmtId="44" fontId="12" fillId="0" borderId="50" xfId="2" applyFont="1" applyBorder="1" applyAlignment="1">
      <alignment horizontal="center" vertical="center" shrinkToFit="1"/>
    </xf>
    <xf numFmtId="2" fontId="12" fillId="2" borderId="31" xfId="1" applyNumberFormat="1" applyFont="1" applyFill="1" applyBorder="1" applyAlignment="1">
      <alignment horizontal="center" vertical="center"/>
    </xf>
    <xf numFmtId="164" fontId="12" fillId="2" borderId="31" xfId="1" applyNumberFormat="1" applyFont="1" applyFill="1" applyBorder="1" applyAlignment="1">
      <alignment horizontal="center" vertical="center"/>
    </xf>
    <xf numFmtId="164" fontId="12" fillId="2" borderId="32" xfId="1" applyNumberFormat="1" applyFont="1" applyFill="1" applyBorder="1" applyAlignment="1">
      <alignment horizontal="center" vertical="center"/>
    </xf>
    <xf numFmtId="164" fontId="2" fillId="0" borderId="0" xfId="1" applyNumberFormat="1"/>
    <xf numFmtId="2" fontId="14" fillId="2" borderId="46" xfId="1" applyNumberFormat="1" applyFont="1" applyFill="1" applyBorder="1" applyAlignment="1">
      <alignment horizontal="center" vertical="center"/>
    </xf>
    <xf numFmtId="2" fontId="14" fillId="2" borderId="14" xfId="1" applyNumberFormat="1" applyFont="1" applyFill="1" applyBorder="1" applyAlignment="1">
      <alignment horizontal="center" vertical="center"/>
    </xf>
    <xf numFmtId="2" fontId="14" fillId="2" borderId="31" xfId="1" applyNumberFormat="1" applyFont="1" applyFill="1" applyBorder="1" applyAlignment="1">
      <alignment horizontal="center" vertical="center"/>
    </xf>
    <xf numFmtId="0" fontId="2" fillId="0" borderId="0" xfId="1" applyAlignment="1">
      <alignment horizontal="left" vertical="top"/>
    </xf>
    <xf numFmtId="0" fontId="15" fillId="0" borderId="52" xfId="1" applyFont="1" applyBorder="1" applyAlignment="1">
      <alignment horizontal="left" wrapText="1"/>
    </xf>
    <xf numFmtId="0" fontId="15" fillId="0" borderId="49" xfId="1" applyFont="1" applyBorder="1" applyAlignment="1">
      <alignment horizontal="left" wrapText="1"/>
    </xf>
    <xf numFmtId="0" fontId="17" fillId="0" borderId="49" xfId="1" applyFont="1" applyBorder="1" applyAlignment="1">
      <alignment horizontal="left" vertical="top" wrapText="1" indent="6"/>
    </xf>
    <xf numFmtId="0" fontId="17" fillId="0" borderId="48" xfId="1" applyFont="1" applyBorder="1" applyAlignment="1">
      <alignment horizontal="left" vertical="top" wrapText="1"/>
    </xf>
    <xf numFmtId="0" fontId="15" fillId="0" borderId="43" xfId="1" applyFont="1" applyBorder="1" applyAlignment="1">
      <alignment horizontal="left" vertical="top" wrapText="1"/>
    </xf>
    <xf numFmtId="0" fontId="15" fillId="0" borderId="43" xfId="1" applyFont="1" applyBorder="1" applyAlignment="1">
      <alignment horizontal="left" vertical="top" wrapText="1" indent="4"/>
    </xf>
    <xf numFmtId="0" fontId="15" fillId="0" borderId="53" xfId="1" applyFont="1" applyBorder="1" applyAlignment="1">
      <alignment horizontal="left" wrapText="1"/>
    </xf>
    <xf numFmtId="0" fontId="15" fillId="0" borderId="43" xfId="1" applyFont="1" applyBorder="1" applyAlignment="1">
      <alignment horizontal="left" wrapText="1"/>
    </xf>
    <xf numFmtId="0" fontId="17" fillId="0" borderId="43" xfId="1" applyFont="1" applyBorder="1" applyAlignment="1">
      <alignment horizontal="center" vertical="top" wrapText="1"/>
    </xf>
    <xf numFmtId="0" fontId="17" fillId="0" borderId="42" xfId="1" applyFont="1" applyBorder="1" applyAlignment="1">
      <alignment horizontal="left" vertical="top" wrapText="1"/>
    </xf>
    <xf numFmtId="0" fontId="18" fillId="0" borderId="53" xfId="1" applyFont="1" applyBorder="1" applyAlignment="1">
      <alignment horizontal="center" vertical="center" wrapText="1"/>
    </xf>
    <xf numFmtId="0" fontId="18" fillId="0" borderId="43" xfId="1" applyFont="1" applyBorder="1" applyAlignment="1">
      <alignment horizontal="left" vertical="top" wrapText="1" indent="4"/>
    </xf>
    <xf numFmtId="0" fontId="20" fillId="0" borderId="43" xfId="1" applyFont="1" applyBorder="1" applyAlignment="1">
      <alignment horizontal="left" vertical="top" wrapText="1"/>
    </xf>
    <xf numFmtId="0" fontId="17" fillId="0" borderId="43" xfId="1" applyFont="1" applyBorder="1" applyAlignment="1">
      <alignment horizontal="left" vertical="top" wrapText="1" indent="6"/>
    </xf>
    <xf numFmtId="0" fontId="18" fillId="0" borderId="53" xfId="1" applyFont="1" applyBorder="1" applyAlignment="1">
      <alignment horizontal="center" vertical="top" wrapText="1"/>
    </xf>
    <xf numFmtId="0" fontId="18" fillId="0" borderId="42" xfId="1" applyFont="1" applyBorder="1" applyAlignment="1">
      <alignment horizontal="left" vertical="top" wrapText="1" indent="1"/>
    </xf>
    <xf numFmtId="0" fontId="15" fillId="9" borderId="53" xfId="1" applyFont="1" applyFill="1" applyBorder="1" applyAlignment="1">
      <alignment horizontal="left" wrapText="1"/>
    </xf>
    <xf numFmtId="0" fontId="15" fillId="9" borderId="43" xfId="1" applyFont="1" applyFill="1" applyBorder="1" applyAlignment="1">
      <alignment horizontal="left" wrapText="1"/>
    </xf>
    <xf numFmtId="0" fontId="18" fillId="9" borderId="43" xfId="1" applyFont="1" applyFill="1" applyBorder="1" applyAlignment="1">
      <alignment horizontal="left" vertical="top" wrapText="1" indent="2"/>
    </xf>
    <xf numFmtId="0" fontId="15" fillId="9" borderId="42" xfId="1" applyFont="1" applyFill="1" applyBorder="1" applyAlignment="1">
      <alignment horizontal="left" wrapText="1"/>
    </xf>
    <xf numFmtId="0" fontId="15" fillId="0" borderId="43" xfId="1" applyFont="1" applyBorder="1" applyAlignment="1">
      <alignment horizontal="left" vertical="center" wrapText="1"/>
    </xf>
    <xf numFmtId="0" fontId="18" fillId="0" borderId="42" xfId="1" applyFont="1" applyBorder="1" applyAlignment="1">
      <alignment horizontal="left" vertical="center" wrapText="1" indent="1"/>
    </xf>
    <xf numFmtId="0" fontId="18" fillId="9" borderId="42" xfId="1" applyFont="1" applyFill="1" applyBorder="1" applyAlignment="1">
      <alignment horizontal="center" vertical="top" wrapText="1"/>
    </xf>
    <xf numFmtId="0" fontId="15" fillId="10" borderId="53" xfId="1" applyFont="1" applyFill="1" applyBorder="1" applyAlignment="1">
      <alignment horizontal="left" vertical="center" wrapText="1"/>
    </xf>
    <xf numFmtId="0" fontId="15" fillId="10" borderId="43" xfId="1" applyFont="1" applyFill="1" applyBorder="1" applyAlignment="1">
      <alignment horizontal="left" vertical="center" wrapText="1"/>
    </xf>
    <xf numFmtId="0" fontId="15" fillId="10" borderId="43" xfId="1" applyFont="1" applyFill="1" applyBorder="1" applyAlignment="1">
      <alignment horizontal="left" vertical="top" wrapText="1"/>
    </xf>
    <xf numFmtId="0" fontId="18" fillId="10" borderId="42" xfId="1" applyFont="1" applyFill="1" applyBorder="1" applyAlignment="1">
      <alignment horizontal="center" vertical="center" wrapText="1"/>
    </xf>
    <xf numFmtId="0" fontId="15" fillId="11" borderId="53" xfId="1" applyFont="1" applyFill="1" applyBorder="1" applyAlignment="1">
      <alignment horizontal="left" wrapText="1"/>
    </xf>
    <xf numFmtId="0" fontId="15" fillId="11" borderId="43" xfId="1" applyFont="1" applyFill="1" applyBorder="1" applyAlignment="1">
      <alignment horizontal="left" wrapText="1"/>
    </xf>
    <xf numFmtId="0" fontId="18" fillId="11" borderId="42" xfId="1" applyFont="1" applyFill="1" applyBorder="1" applyAlignment="1">
      <alignment horizontal="center" vertical="top" wrapText="1"/>
    </xf>
    <xf numFmtId="0" fontId="18" fillId="12" borderId="43" xfId="1" applyFont="1" applyFill="1" applyBorder="1" applyAlignment="1">
      <alignment horizontal="center" vertical="top" wrapText="1"/>
    </xf>
    <xf numFmtId="0" fontId="18" fillId="12" borderId="43" xfId="1" applyFont="1" applyFill="1" applyBorder="1" applyAlignment="1">
      <alignment horizontal="left" vertical="top" wrapText="1"/>
    </xf>
    <xf numFmtId="0" fontId="15" fillId="0" borderId="34" xfId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0" fontId="18" fillId="0" borderId="0" xfId="1" applyFont="1" applyAlignment="1">
      <alignment horizontal="left" vertical="top" wrapText="1"/>
    </xf>
    <xf numFmtId="0" fontId="20" fillId="0" borderId="59" xfId="1" applyFont="1" applyBorder="1" applyAlignment="1">
      <alignment horizontal="left" vertical="top" wrapText="1"/>
    </xf>
    <xf numFmtId="0" fontId="2" fillId="0" borderId="34" xfId="1" applyBorder="1" applyAlignment="1">
      <alignment horizontal="left" wrapText="1"/>
    </xf>
    <xf numFmtId="0" fontId="2" fillId="0" borderId="0" xfId="1" applyAlignment="1">
      <alignment horizontal="left" wrapText="1"/>
    </xf>
    <xf numFmtId="0" fontId="23" fillId="0" borderId="0" xfId="1" applyFont="1" applyAlignment="1">
      <alignment horizontal="left" vertical="top" wrapText="1"/>
    </xf>
    <xf numFmtId="0" fontId="2" fillId="0" borderId="3" xfId="1" applyBorder="1" applyAlignment="1">
      <alignment horizontal="left" wrapText="1"/>
    </xf>
    <xf numFmtId="0" fontId="2" fillId="0" borderId="2" xfId="1" applyBorder="1" applyAlignment="1">
      <alignment horizontal="left" wrapText="1"/>
    </xf>
    <xf numFmtId="0" fontId="25" fillId="0" borderId="1" xfId="1" applyFont="1" applyBorder="1" applyAlignment="1">
      <alignment horizontal="left" vertical="top" wrapText="1"/>
    </xf>
    <xf numFmtId="0" fontId="18" fillId="14" borderId="42" xfId="1" applyFont="1" applyFill="1" applyBorder="1" applyAlignment="1">
      <alignment horizontal="left" vertical="center" wrapText="1" indent="1"/>
    </xf>
    <xf numFmtId="0" fontId="18" fillId="14" borderId="43" xfId="1" applyFont="1" applyFill="1" applyBorder="1" applyAlignment="1">
      <alignment horizontal="left" vertical="top" wrapText="1" indent="4"/>
    </xf>
    <xf numFmtId="0" fontId="18" fillId="14" borderId="43" xfId="1" applyFont="1" applyFill="1" applyBorder="1" applyAlignment="1">
      <alignment horizontal="left" vertical="top" wrapText="1"/>
    </xf>
    <xf numFmtId="0" fontId="18" fillId="14" borderId="53" xfId="1" applyFont="1" applyFill="1" applyBorder="1" applyAlignment="1">
      <alignment horizontal="center" vertical="center" wrapText="1"/>
    </xf>
    <xf numFmtId="0" fontId="18" fillId="14" borderId="42" xfId="1" applyFont="1" applyFill="1" applyBorder="1" applyAlignment="1">
      <alignment horizontal="left" vertical="top" wrapText="1" indent="1"/>
    </xf>
    <xf numFmtId="0" fontId="15" fillId="14" borderId="43" xfId="1" applyFont="1" applyFill="1" applyBorder="1" applyAlignment="1">
      <alignment horizontal="left" vertical="top" wrapText="1" indent="4"/>
    </xf>
    <xf numFmtId="0" fontId="18" fillId="14" borderId="53" xfId="1" applyFont="1" applyFill="1" applyBorder="1" applyAlignment="1">
      <alignment horizontal="center" vertical="top" wrapText="1"/>
    </xf>
    <xf numFmtId="165" fontId="19" fillId="14" borderId="42" xfId="1" applyNumberFormat="1" applyFont="1" applyFill="1" applyBorder="1" applyAlignment="1">
      <alignment horizontal="left" vertical="center" indent="1" shrinkToFit="1"/>
    </xf>
    <xf numFmtId="0" fontId="18" fillId="14" borderId="53" xfId="1" applyFont="1" applyFill="1" applyBorder="1" applyAlignment="1">
      <alignment horizontal="left" vertical="top" wrapText="1"/>
    </xf>
    <xf numFmtId="4" fontId="15" fillId="0" borderId="43" xfId="1" applyNumberFormat="1" applyFont="1" applyBorder="1" applyAlignment="1">
      <alignment horizontal="left" vertical="center" wrapText="1"/>
    </xf>
    <xf numFmtId="4" fontId="19" fillId="0" borderId="43" xfId="1" applyNumberFormat="1" applyFont="1" applyBorder="1" applyAlignment="1">
      <alignment horizontal="center" vertical="center" shrinkToFit="1"/>
    </xf>
    <xf numFmtId="4" fontId="16" fillId="0" borderId="43" xfId="1" applyNumberFormat="1" applyFont="1" applyBorder="1" applyAlignment="1">
      <alignment horizontal="center" vertical="top" shrinkToFit="1"/>
    </xf>
    <xf numFmtId="4" fontId="15" fillId="0" borderId="43" xfId="1" applyNumberFormat="1" applyFont="1" applyBorder="1" applyAlignment="1">
      <alignment horizontal="left" wrapText="1"/>
    </xf>
    <xf numFmtId="4" fontId="15" fillId="0" borderId="43" xfId="1" applyNumberFormat="1" applyFont="1" applyBorder="1" applyAlignment="1">
      <alignment horizontal="left" vertical="top" wrapText="1"/>
    </xf>
    <xf numFmtId="4" fontId="19" fillId="0" borderId="43" xfId="1" applyNumberFormat="1" applyFont="1" applyBorder="1" applyAlignment="1">
      <alignment horizontal="center" vertical="top" shrinkToFit="1"/>
    </xf>
    <xf numFmtId="4" fontId="15" fillId="14" borderId="43" xfId="1" applyNumberFormat="1" applyFont="1" applyFill="1" applyBorder="1" applyAlignment="1">
      <alignment horizontal="left" vertical="center" wrapText="1"/>
    </xf>
    <xf numFmtId="4" fontId="19" fillId="14" borderId="43" xfId="1" applyNumberFormat="1" applyFont="1" applyFill="1" applyBorder="1" applyAlignment="1">
      <alignment horizontal="center" vertical="center" shrinkToFit="1"/>
    </xf>
    <xf numFmtId="4" fontId="19" fillId="14" borderId="43" xfId="1" applyNumberFormat="1" applyFont="1" applyFill="1" applyBorder="1" applyAlignment="1">
      <alignment horizontal="center" vertical="top" shrinkToFit="1"/>
    </xf>
    <xf numFmtId="4" fontId="15" fillId="14" borderId="43" xfId="1" applyNumberFormat="1" applyFont="1" applyFill="1" applyBorder="1" applyAlignment="1">
      <alignment horizontal="left" vertical="top" wrapText="1"/>
    </xf>
    <xf numFmtId="4" fontId="16" fillId="0" borderId="49" xfId="1" applyNumberFormat="1" applyFont="1" applyBorder="1" applyAlignment="1">
      <alignment horizontal="center" vertical="top" shrinkToFit="1"/>
    </xf>
    <xf numFmtId="4" fontId="15" fillId="0" borderId="49" xfId="1" applyNumberFormat="1" applyFont="1" applyBorder="1" applyAlignment="1">
      <alignment horizontal="left" wrapText="1"/>
    </xf>
    <xf numFmtId="43" fontId="12" fillId="2" borderId="46" xfId="1" applyNumberFormat="1" applyFont="1" applyFill="1" applyBorder="1" applyAlignment="1">
      <alignment horizontal="center" vertical="center"/>
    </xf>
    <xf numFmtId="43" fontId="14" fillId="7" borderId="14" xfId="1" applyNumberFormat="1" applyFont="1" applyFill="1" applyBorder="1" applyAlignment="1">
      <alignment horizontal="center" vertical="center" shrinkToFit="1"/>
    </xf>
    <xf numFmtId="43" fontId="14" fillId="5" borderId="14" xfId="1" applyNumberFormat="1" applyFont="1" applyFill="1" applyBorder="1" applyAlignment="1">
      <alignment horizontal="center" vertical="center" wrapText="1"/>
    </xf>
    <xf numFmtId="0" fontId="27" fillId="0" borderId="0" xfId="1" applyFont="1" applyAlignment="1">
      <alignment horizontal="center" vertical="top"/>
    </xf>
    <xf numFmtId="2" fontId="27" fillId="0" borderId="0" xfId="1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1" fillId="0" borderId="2" xfId="0" applyFont="1" applyBorder="1" applyAlignment="1">
      <alignment horizontal="left"/>
    </xf>
    <xf numFmtId="0" fontId="3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30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1" fillId="0" borderId="59" xfId="0" applyFont="1" applyBorder="1" applyAlignment="1">
      <alignment horizontal="center" vertical="top"/>
    </xf>
    <xf numFmtId="0" fontId="29" fillId="0" borderId="34" xfId="0" applyFont="1" applyBorder="1" applyAlignment="1">
      <alignment horizontal="center"/>
    </xf>
    <xf numFmtId="0" fontId="28" fillId="0" borderId="5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16" borderId="67" xfId="0" applyFont="1" applyFill="1" applyBorder="1" applyAlignment="1">
      <alignment horizontal="center" vertical="center" wrapText="1"/>
    </xf>
    <xf numFmtId="0" fontId="28" fillId="16" borderId="67" xfId="0" applyFont="1" applyFill="1" applyBorder="1" applyAlignment="1">
      <alignment vertical="center" wrapText="1"/>
    </xf>
    <xf numFmtId="0" fontId="28" fillId="17" borderId="66" xfId="0" applyFont="1" applyFill="1" applyBorder="1" applyAlignment="1">
      <alignment horizontal="center" vertical="center"/>
    </xf>
    <xf numFmtId="0" fontId="28" fillId="17" borderId="67" xfId="0" applyFont="1" applyFill="1" applyBorder="1" applyAlignment="1">
      <alignment horizontal="left" vertical="center"/>
    </xf>
    <xf numFmtId="0" fontId="28" fillId="17" borderId="68" xfId="0" applyFont="1" applyFill="1" applyBorder="1" applyAlignment="1">
      <alignment horizontal="left" vertical="center"/>
    </xf>
    <xf numFmtId="0" fontId="32" fillId="18" borderId="66" xfId="0" applyFont="1" applyFill="1" applyBorder="1" applyAlignment="1">
      <alignment horizontal="center" vertical="center" wrapText="1"/>
    </xf>
    <xf numFmtId="0" fontId="32" fillId="18" borderId="67" xfId="0" applyFont="1" applyFill="1" applyBorder="1" applyAlignment="1">
      <alignment horizontal="left" vertical="center" wrapText="1"/>
    </xf>
    <xf numFmtId="0" fontId="32" fillId="18" borderId="67" xfId="0" applyFont="1" applyFill="1" applyBorder="1" applyAlignment="1">
      <alignment horizontal="center" vertical="center" wrapText="1"/>
    </xf>
    <xf numFmtId="0" fontId="32" fillId="18" borderId="68" xfId="0" applyFont="1" applyFill="1" applyBorder="1" applyAlignment="1">
      <alignment horizontal="center" vertical="center" wrapText="1"/>
    </xf>
    <xf numFmtId="0" fontId="29" fillId="8" borderId="66" xfId="0" applyFont="1" applyFill="1" applyBorder="1" applyAlignment="1">
      <alignment horizontal="center" vertical="center"/>
    </xf>
    <xf numFmtId="0" fontId="29" fillId="8" borderId="67" xfId="0" applyFont="1" applyFill="1" applyBorder="1" applyAlignment="1">
      <alignment horizontal="left" vertical="center" indent="2"/>
    </xf>
    <xf numFmtId="0" fontId="29" fillId="8" borderId="67" xfId="0" applyFont="1" applyFill="1" applyBorder="1" applyAlignment="1">
      <alignment vertical="center"/>
    </xf>
    <xf numFmtId="0" fontId="29" fillId="8" borderId="67" xfId="0" applyFont="1" applyFill="1" applyBorder="1" applyAlignment="1">
      <alignment horizontal="center" vertical="center"/>
    </xf>
    <xf numFmtId="0" fontId="29" fillId="8" borderId="68" xfId="0" applyFont="1" applyFill="1" applyBorder="1" applyAlignment="1">
      <alignment horizontal="center" vertical="center"/>
    </xf>
    <xf numFmtId="0" fontId="29" fillId="0" borderId="66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left" vertical="center" wrapText="1" indent="4"/>
    </xf>
    <xf numFmtId="0" fontId="29" fillId="0" borderId="67" xfId="0" applyFont="1" applyBorder="1" applyAlignment="1">
      <alignment vertical="center" wrapText="1"/>
    </xf>
    <xf numFmtId="0" fontId="29" fillId="0" borderId="67" xfId="0" applyFont="1" applyBorder="1" applyAlignment="1">
      <alignment horizontal="center" vertical="center" wrapText="1"/>
    </xf>
    <xf numFmtId="0" fontId="29" fillId="0" borderId="6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 indent="6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3" fillId="19" borderId="66" xfId="0" applyFont="1" applyFill="1" applyBorder="1" applyAlignment="1">
      <alignment horizontal="center" vertical="center" wrapText="1"/>
    </xf>
    <xf numFmtId="0" fontId="33" fillId="19" borderId="67" xfId="0" applyFont="1" applyFill="1" applyBorder="1" applyAlignment="1">
      <alignment horizontal="left" vertical="center" wrapText="1" indent="6"/>
    </xf>
    <xf numFmtId="0" fontId="0" fillId="19" borderId="67" xfId="0" applyFill="1" applyBorder="1" applyAlignment="1">
      <alignment vertical="center" wrapText="1"/>
    </xf>
    <xf numFmtId="0" fontId="33" fillId="19" borderId="67" xfId="0" applyFont="1" applyFill="1" applyBorder="1" applyAlignment="1">
      <alignment horizontal="center" vertical="center" wrapText="1"/>
    </xf>
    <xf numFmtId="0" fontId="29" fillId="19" borderId="67" xfId="0" applyFont="1" applyFill="1" applyBorder="1" applyAlignment="1">
      <alignment horizontal="center" vertical="center" wrapText="1"/>
    </xf>
    <xf numFmtId="0" fontId="29" fillId="19" borderId="68" xfId="0" applyFont="1" applyFill="1" applyBorder="1" applyAlignment="1">
      <alignment horizontal="center" vertical="center" wrapText="1"/>
    </xf>
    <xf numFmtId="4" fontId="29" fillId="0" borderId="67" xfId="0" applyNumberFormat="1" applyFont="1" applyBorder="1" applyAlignment="1">
      <alignment horizontal="center" vertical="center" wrapText="1"/>
    </xf>
    <xf numFmtId="2" fontId="29" fillId="0" borderId="67" xfId="0" applyNumberFormat="1" applyFont="1" applyBorder="1" applyAlignment="1">
      <alignment horizontal="center" vertical="center" wrapText="1"/>
    </xf>
    <xf numFmtId="0" fontId="0" fillId="2" borderId="67" xfId="0" applyFill="1" applyBorder="1" applyAlignment="1">
      <alignment vertical="center" wrapText="1"/>
    </xf>
    <xf numFmtId="0" fontId="33" fillId="2" borderId="67" xfId="0" applyFont="1" applyFill="1" applyBorder="1" applyAlignment="1">
      <alignment horizontal="center" vertical="center" wrapText="1"/>
    </xf>
    <xf numFmtId="0" fontId="29" fillId="2" borderId="67" xfId="0" applyFont="1" applyFill="1" applyBorder="1" applyAlignment="1">
      <alignment horizontal="center" vertical="center" wrapText="1"/>
    </xf>
    <xf numFmtId="0" fontId="29" fillId="2" borderId="68" xfId="0" applyFont="1" applyFill="1" applyBorder="1" applyAlignment="1">
      <alignment horizontal="center" vertical="center" wrapText="1"/>
    </xf>
    <xf numFmtId="0" fontId="34" fillId="2" borderId="67" xfId="0" applyFont="1" applyFill="1" applyBorder="1" applyAlignment="1">
      <alignment horizontal="left" vertical="center" wrapText="1" indent="6"/>
    </xf>
    <xf numFmtId="0" fontId="34" fillId="2" borderId="66" xfId="0" applyFont="1" applyFill="1" applyBorder="1" applyAlignment="1">
      <alignment horizontal="center" vertical="center" wrapText="1"/>
    </xf>
    <xf numFmtId="0" fontId="33" fillId="14" borderId="66" xfId="0" applyFont="1" applyFill="1" applyBorder="1" applyAlignment="1">
      <alignment horizontal="center" vertical="center" wrapText="1"/>
    </xf>
    <xf numFmtId="0" fontId="33" fillId="14" borderId="67" xfId="0" applyFont="1" applyFill="1" applyBorder="1" applyAlignment="1">
      <alignment horizontal="left" vertical="center" wrapText="1" indent="6"/>
    </xf>
    <xf numFmtId="0" fontId="0" fillId="14" borderId="67" xfId="0" applyFill="1" applyBorder="1" applyAlignment="1">
      <alignment vertical="center" wrapText="1"/>
    </xf>
    <xf numFmtId="0" fontId="33" fillId="14" borderId="67" xfId="0" applyFont="1" applyFill="1" applyBorder="1" applyAlignment="1">
      <alignment horizontal="center" vertical="center" wrapText="1"/>
    </xf>
    <xf numFmtId="0" fontId="29" fillId="14" borderId="67" xfId="0" applyFont="1" applyFill="1" applyBorder="1" applyAlignment="1">
      <alignment horizontal="center" vertical="center" wrapText="1"/>
    </xf>
    <xf numFmtId="0" fontId="29" fillId="14" borderId="68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2" fillId="2" borderId="7" xfId="1" applyFill="1" applyBorder="1" applyAlignment="1">
      <alignment horizontal="center" vertical="top"/>
    </xf>
    <xf numFmtId="0" fontId="2" fillId="2" borderId="8" xfId="1" applyFill="1" applyBorder="1" applyAlignment="1">
      <alignment horizontal="center" vertical="top"/>
    </xf>
    <xf numFmtId="0" fontId="2" fillId="2" borderId="9" xfId="1" applyFill="1" applyBorder="1" applyAlignment="1">
      <alignment horizontal="center" vertical="top"/>
    </xf>
    <xf numFmtId="0" fontId="2" fillId="2" borderId="10" xfId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2" fillId="2" borderId="13" xfId="1" applyFill="1" applyBorder="1" applyAlignment="1">
      <alignment horizontal="left" vertical="center"/>
    </xf>
    <xf numFmtId="0" fontId="2" fillId="2" borderId="14" xfId="1" applyFill="1" applyBorder="1" applyAlignment="1">
      <alignment horizontal="left" vertical="center"/>
    </xf>
    <xf numFmtId="2" fontId="12" fillId="0" borderId="44" xfId="1" applyNumberFormat="1" applyFont="1" applyBorder="1" applyAlignment="1">
      <alignment horizontal="center" vertical="center" shrinkToFit="1"/>
    </xf>
    <xf numFmtId="2" fontId="12" fillId="0" borderId="45" xfId="1" applyNumberFormat="1" applyFont="1" applyBorder="1" applyAlignment="1">
      <alignment horizontal="center" vertical="center" shrinkToFit="1"/>
    </xf>
    <xf numFmtId="0" fontId="2" fillId="3" borderId="7" xfId="1" applyFill="1" applyBorder="1" applyAlignment="1">
      <alignment horizontal="center" vertical="top"/>
    </xf>
    <xf numFmtId="0" fontId="2" fillId="3" borderId="8" xfId="1" applyFill="1" applyBorder="1" applyAlignment="1">
      <alignment horizontal="center" vertical="top"/>
    </xf>
    <xf numFmtId="0" fontId="2" fillId="3" borderId="33" xfId="1" applyFill="1" applyBorder="1" applyAlignment="1">
      <alignment horizontal="center" vertical="top"/>
    </xf>
    <xf numFmtId="0" fontId="2" fillId="2" borderId="35" xfId="1" applyFill="1" applyBorder="1" applyAlignment="1">
      <alignment horizontal="center" vertical="top"/>
    </xf>
    <xf numFmtId="0" fontId="2" fillId="2" borderId="36" xfId="1" applyFill="1" applyBorder="1" applyAlignment="1">
      <alignment horizontal="center" vertical="top"/>
    </xf>
    <xf numFmtId="0" fontId="2" fillId="2" borderId="37" xfId="1" applyFill="1" applyBorder="1" applyAlignment="1">
      <alignment horizontal="center" vertical="top"/>
    </xf>
    <xf numFmtId="0" fontId="4" fillId="4" borderId="40" xfId="1" applyFont="1" applyFill="1" applyBorder="1" applyAlignment="1">
      <alignment horizontal="left" vertical="center" wrapText="1"/>
    </xf>
    <xf numFmtId="0" fontId="4" fillId="4" borderId="41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vertical="top" wrapText="1"/>
    </xf>
    <xf numFmtId="0" fontId="2" fillId="2" borderId="11" xfId="1" applyFill="1" applyBorder="1" applyAlignment="1">
      <alignment vertical="top" wrapText="1"/>
    </xf>
    <xf numFmtId="0" fontId="2" fillId="2" borderId="12" xfId="1" applyFill="1" applyBorder="1" applyAlignment="1">
      <alignment vertical="top" wrapText="1"/>
    </xf>
    <xf numFmtId="0" fontId="2" fillId="2" borderId="13" xfId="1" applyFill="1" applyBorder="1" applyAlignment="1">
      <alignment vertical="top" wrapText="1"/>
    </xf>
    <xf numFmtId="0" fontId="2" fillId="2" borderId="14" xfId="1" applyFill="1" applyBorder="1" applyAlignment="1">
      <alignment vertical="top" wrapText="1"/>
    </xf>
    <xf numFmtId="0" fontId="2" fillId="2" borderId="15" xfId="1" applyFill="1" applyBorder="1" applyAlignment="1">
      <alignment vertical="top" wrapText="1"/>
    </xf>
    <xf numFmtId="0" fontId="2" fillId="2" borderId="24" xfId="1" applyFill="1" applyBorder="1" applyAlignment="1">
      <alignment vertical="top" wrapText="1"/>
    </xf>
    <xf numFmtId="0" fontId="2" fillId="2" borderId="25" xfId="1" applyFill="1" applyBorder="1" applyAlignment="1">
      <alignment vertical="top" wrapText="1"/>
    </xf>
    <xf numFmtId="0" fontId="2" fillId="2" borderId="26" xfId="1" applyFill="1" applyBorder="1" applyAlignment="1">
      <alignment vertical="top" wrapText="1"/>
    </xf>
    <xf numFmtId="0" fontId="2" fillId="2" borderId="16" xfId="1" applyFill="1" applyBorder="1" applyAlignment="1">
      <alignment vertical="top" wrapText="1"/>
    </xf>
    <xf numFmtId="0" fontId="2" fillId="2" borderId="17" xfId="1" applyFill="1" applyBorder="1" applyAlignment="1">
      <alignment vertical="top" wrapText="1"/>
    </xf>
    <xf numFmtId="0" fontId="2" fillId="2" borderId="18" xfId="1" applyFill="1" applyBorder="1" applyAlignment="1">
      <alignment vertical="top" wrapText="1"/>
    </xf>
    <xf numFmtId="0" fontId="2" fillId="2" borderId="20" xfId="1" applyFill="1" applyBorder="1" applyAlignment="1">
      <alignment horizontal="center" vertical="top" wrapText="1"/>
    </xf>
    <xf numFmtId="0" fontId="2" fillId="2" borderId="21" xfId="1" applyFill="1" applyBorder="1" applyAlignment="1">
      <alignment horizontal="center" vertical="top" wrapText="1"/>
    </xf>
    <xf numFmtId="0" fontId="2" fillId="2" borderId="22" xfId="1" applyFill="1" applyBorder="1" applyAlignment="1">
      <alignment horizontal="center" vertical="top" wrapText="1"/>
    </xf>
    <xf numFmtId="0" fontId="2" fillId="2" borderId="27" xfId="1" applyFill="1" applyBorder="1" applyAlignment="1">
      <alignment horizontal="center" vertical="top" wrapText="1"/>
    </xf>
    <xf numFmtId="0" fontId="2" fillId="2" borderId="28" xfId="1" applyFill="1" applyBorder="1" applyAlignment="1">
      <alignment horizontal="center" vertical="top" wrapText="1"/>
    </xf>
    <xf numFmtId="0" fontId="2" fillId="2" borderId="29" xfId="1" applyFill="1" applyBorder="1" applyAlignment="1">
      <alignment horizontal="center" vertical="top" wrapText="1"/>
    </xf>
    <xf numFmtId="0" fontId="2" fillId="2" borderId="30" xfId="1" applyFill="1" applyBorder="1" applyAlignment="1">
      <alignment horizontal="left" vertical="center"/>
    </xf>
    <xf numFmtId="0" fontId="2" fillId="2" borderId="31" xfId="1" applyFill="1" applyBorder="1" applyAlignment="1">
      <alignment horizontal="left" vertical="center"/>
    </xf>
    <xf numFmtId="0" fontId="4" fillId="3" borderId="11" xfId="1" applyFont="1" applyFill="1" applyBorder="1" applyAlignment="1">
      <alignment horizontal="center" vertical="center" wrapText="1"/>
    </xf>
    <xf numFmtId="0" fontId="4" fillId="3" borderId="36" xfId="1" applyFont="1" applyFill="1" applyBorder="1" applyAlignment="1">
      <alignment horizontal="center" vertical="center" wrapText="1"/>
    </xf>
    <xf numFmtId="0" fontId="4" fillId="3" borderId="3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37" xfId="1" applyFont="1" applyFill="1" applyBorder="1" applyAlignment="1">
      <alignment horizontal="center" vertical="center" wrapText="1"/>
    </xf>
    <xf numFmtId="0" fontId="4" fillId="3" borderId="32" xfId="1" applyFont="1" applyFill="1" applyBorder="1" applyAlignment="1">
      <alignment horizontal="center" vertical="center" wrapText="1"/>
    </xf>
    <xf numFmtId="0" fontId="9" fillId="6" borderId="40" xfId="1" applyFont="1" applyFill="1" applyBorder="1" applyAlignment="1">
      <alignment horizontal="left" vertical="top" wrapText="1" indent="1"/>
    </xf>
    <xf numFmtId="0" fontId="9" fillId="6" borderId="41" xfId="1" applyFont="1" applyFill="1" applyBorder="1" applyAlignment="1">
      <alignment horizontal="left" vertical="top" wrapText="1" indent="1"/>
    </xf>
    <xf numFmtId="0" fontId="4" fillId="7" borderId="44" xfId="1" applyFont="1" applyFill="1" applyBorder="1" applyAlignment="1">
      <alignment horizontal="left" vertical="center" wrapText="1"/>
    </xf>
    <xf numFmtId="0" fontId="4" fillId="7" borderId="45" xfId="1" applyFont="1" applyFill="1" applyBorder="1" applyAlignment="1">
      <alignment horizontal="left" vertical="center" wrapText="1"/>
    </xf>
    <xf numFmtId="0" fontId="4" fillId="5" borderId="44" xfId="1" applyFont="1" applyFill="1" applyBorder="1" applyAlignment="1">
      <alignment horizontal="left" vertical="center" wrapText="1"/>
    </xf>
    <xf numFmtId="0" fontId="4" fillId="5" borderId="45" xfId="1" applyFont="1" applyFill="1" applyBorder="1" applyAlignment="1">
      <alignment horizontal="left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35" xfId="1" applyFont="1" applyFill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 wrapText="1"/>
    </xf>
    <xf numFmtId="0" fontId="14" fillId="7" borderId="44" xfId="1" applyFont="1" applyFill="1" applyBorder="1" applyAlignment="1">
      <alignment horizontal="center" vertical="center" wrapText="1"/>
    </xf>
    <xf numFmtId="0" fontId="14" fillId="7" borderId="45" xfId="1" applyFont="1" applyFill="1" applyBorder="1" applyAlignment="1">
      <alignment horizontal="center" vertical="center" wrapText="1"/>
    </xf>
    <xf numFmtId="4" fontId="12" fillId="0" borderId="44" xfId="1" applyNumberFormat="1" applyFont="1" applyBorder="1" applyAlignment="1">
      <alignment horizontal="center" vertical="center" shrinkToFit="1"/>
    </xf>
    <xf numFmtId="4" fontId="12" fillId="0" borderId="45" xfId="1" applyNumberFormat="1" applyFont="1" applyBorder="1" applyAlignment="1">
      <alignment horizontal="center" vertical="center" shrinkToFit="1"/>
    </xf>
    <xf numFmtId="0" fontId="14" fillId="5" borderId="44" xfId="1" applyFont="1" applyFill="1" applyBorder="1" applyAlignment="1">
      <alignment horizontal="center" vertical="center" wrapText="1"/>
    </xf>
    <xf numFmtId="0" fontId="14" fillId="5" borderId="45" xfId="1" applyFont="1" applyFill="1" applyBorder="1" applyAlignment="1">
      <alignment horizontal="center" vertical="center" wrapText="1"/>
    </xf>
    <xf numFmtId="2" fontId="12" fillId="0" borderId="50" xfId="1" applyNumberFormat="1" applyFont="1" applyBorder="1" applyAlignment="1">
      <alignment horizontal="center" vertical="center" shrinkToFit="1"/>
    </xf>
    <xf numFmtId="2" fontId="12" fillId="0" borderId="51" xfId="1" applyNumberFormat="1" applyFont="1" applyBorder="1" applyAlignment="1">
      <alignment horizontal="center" vertical="center" shrinkToFit="1"/>
    </xf>
    <xf numFmtId="0" fontId="18" fillId="11" borderId="44" xfId="1" applyFont="1" applyFill="1" applyBorder="1" applyAlignment="1">
      <alignment horizontal="left" vertical="top" wrapText="1"/>
    </xf>
    <xf numFmtId="0" fontId="18" fillId="11" borderId="45" xfId="1" applyFont="1" applyFill="1" applyBorder="1" applyAlignment="1">
      <alignment horizontal="left" vertical="top" wrapText="1"/>
    </xf>
    <xf numFmtId="0" fontId="25" fillId="0" borderId="59" xfId="1" applyFont="1" applyBorder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25" fillId="0" borderId="34" xfId="1" applyFont="1" applyBorder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20" fillId="0" borderId="59" xfId="1" applyFont="1" applyBorder="1" applyAlignment="1">
      <alignment horizontal="left" vertical="top" wrapText="1"/>
    </xf>
    <xf numFmtId="0" fontId="20" fillId="0" borderId="0" xfId="1" applyFont="1" applyAlignment="1">
      <alignment horizontal="left" vertical="top" wrapText="1"/>
    </xf>
    <xf numFmtId="0" fontId="18" fillId="13" borderId="59" xfId="1" applyFont="1" applyFill="1" applyBorder="1" applyAlignment="1">
      <alignment horizontal="center" vertical="top" wrapText="1"/>
    </xf>
    <xf numFmtId="0" fontId="18" fillId="13" borderId="0" xfId="1" applyFont="1" applyFill="1" applyAlignment="1">
      <alignment horizontal="center" vertical="top" wrapText="1"/>
    </xf>
    <xf numFmtId="0" fontId="18" fillId="13" borderId="34" xfId="1" applyFont="1" applyFill="1" applyBorder="1" applyAlignment="1">
      <alignment horizontal="center" vertical="top" wrapText="1"/>
    </xf>
    <xf numFmtId="0" fontId="18" fillId="12" borderId="58" xfId="1" applyFont="1" applyFill="1" applyBorder="1" applyAlignment="1">
      <alignment horizontal="left" vertical="top" wrapText="1" indent="1"/>
    </xf>
    <xf numFmtId="0" fontId="18" fillId="12" borderId="38" xfId="1" applyFont="1" applyFill="1" applyBorder="1" applyAlignment="1">
      <alignment horizontal="left" vertical="top" wrapText="1" indent="1"/>
    </xf>
    <xf numFmtId="0" fontId="18" fillId="12" borderId="57" xfId="1" applyFont="1" applyFill="1" applyBorder="1" applyAlignment="1">
      <alignment horizontal="center" vertical="top" wrapText="1"/>
    </xf>
    <xf numFmtId="0" fontId="18" fillId="12" borderId="39" xfId="1" applyFont="1" applyFill="1" applyBorder="1" applyAlignment="1">
      <alignment horizontal="center" vertical="top" wrapText="1"/>
    </xf>
    <xf numFmtId="0" fontId="18" fillId="12" borderId="57" xfId="1" applyFont="1" applyFill="1" applyBorder="1" applyAlignment="1">
      <alignment horizontal="left" vertical="top" wrapText="1"/>
    </xf>
    <xf numFmtId="0" fontId="18" fillId="12" borderId="39" xfId="1" applyFont="1" applyFill="1" applyBorder="1" applyAlignment="1">
      <alignment horizontal="left" vertical="top" wrapText="1"/>
    </xf>
    <xf numFmtId="0" fontId="18" fillId="12" borderId="44" xfId="1" applyFont="1" applyFill="1" applyBorder="1" applyAlignment="1">
      <alignment horizontal="center" vertical="top" wrapText="1"/>
    </xf>
    <xf numFmtId="0" fontId="18" fillId="12" borderId="56" xfId="1" applyFont="1" applyFill="1" applyBorder="1" applyAlignment="1">
      <alignment horizontal="center" vertical="top" wrapText="1"/>
    </xf>
    <xf numFmtId="0" fontId="18" fillId="12" borderId="45" xfId="1" applyFont="1" applyFill="1" applyBorder="1" applyAlignment="1">
      <alignment horizontal="center" vertical="top" wrapText="1"/>
    </xf>
    <xf numFmtId="0" fontId="18" fillId="12" borderId="44" xfId="1" applyFont="1" applyFill="1" applyBorder="1" applyAlignment="1">
      <alignment horizontal="left" vertical="top" wrapText="1" indent="2"/>
    </xf>
    <xf numFmtId="0" fontId="18" fillId="12" borderId="56" xfId="1" applyFont="1" applyFill="1" applyBorder="1" applyAlignment="1">
      <alignment horizontal="left" vertical="top" wrapText="1" indent="2"/>
    </xf>
    <xf numFmtId="0" fontId="18" fillId="12" borderId="45" xfId="1" applyFont="1" applyFill="1" applyBorder="1" applyAlignment="1">
      <alignment horizontal="left" vertical="top" wrapText="1" indent="2"/>
    </xf>
    <xf numFmtId="0" fontId="18" fillId="12" borderId="55" xfId="1" applyFont="1" applyFill="1" applyBorder="1" applyAlignment="1">
      <alignment horizontal="left" vertical="top" wrapText="1"/>
    </xf>
    <xf numFmtId="0" fontId="18" fillId="12" borderId="54" xfId="1" applyFont="1" applyFill="1" applyBorder="1" applyAlignment="1">
      <alignment horizontal="left" vertical="top" wrapText="1"/>
    </xf>
    <xf numFmtId="0" fontId="0" fillId="0" borderId="59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8" fillId="15" borderId="60" xfId="0" applyFont="1" applyFill="1" applyBorder="1" applyAlignment="1">
      <alignment horizontal="center" vertical="center" wrapText="1"/>
    </xf>
    <xf numFmtId="0" fontId="28" fillId="15" borderId="61" xfId="0" applyFont="1" applyFill="1" applyBorder="1" applyAlignment="1">
      <alignment horizontal="center" vertical="center" wrapText="1"/>
    </xf>
    <xf numFmtId="0" fontId="28" fillId="15" borderId="62" xfId="0" applyFont="1" applyFill="1" applyBorder="1" applyAlignment="1">
      <alignment horizontal="center" vertical="center" wrapText="1"/>
    </xf>
    <xf numFmtId="0" fontId="28" fillId="16" borderId="63" xfId="0" applyFont="1" applyFill="1" applyBorder="1" applyAlignment="1">
      <alignment horizontal="center" vertical="center" wrapText="1"/>
    </xf>
    <xf numFmtId="0" fontId="28" fillId="16" borderId="66" xfId="0" applyFont="1" applyFill="1" applyBorder="1" applyAlignment="1">
      <alignment horizontal="center" vertical="center" wrapText="1"/>
    </xf>
    <xf numFmtId="0" fontId="28" fillId="16" borderId="64" xfId="0" applyFont="1" applyFill="1" applyBorder="1" applyAlignment="1">
      <alignment horizontal="center" vertical="center" wrapText="1"/>
    </xf>
    <xf numFmtId="0" fontId="28" fillId="16" borderId="67" xfId="0" applyFont="1" applyFill="1" applyBorder="1" applyAlignment="1">
      <alignment horizontal="center" vertical="center" wrapText="1"/>
    </xf>
    <xf numFmtId="0" fontId="28" fillId="16" borderId="65" xfId="0" applyFont="1" applyFill="1" applyBorder="1" applyAlignment="1">
      <alignment horizontal="center" vertical="center" wrapText="1"/>
    </xf>
    <xf numFmtId="0" fontId="28" fillId="16" borderId="68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top"/>
    </xf>
    <xf numFmtId="0" fontId="30" fillId="0" borderId="2" xfId="0" applyFont="1" applyBorder="1" applyAlignment="1">
      <alignment horizontal="left" vertical="top"/>
    </xf>
    <xf numFmtId="0" fontId="30" fillId="0" borderId="59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</cellXfs>
  <cellStyles count="3">
    <cellStyle name="Mo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3239770" cy="0"/>
    <xdr:sp macro="" textlink="">
      <xdr:nvSpPr>
        <xdr:cNvPr id="2" name="Shape 2">
          <a:extLst>
            <a:ext uri="{FF2B5EF4-FFF2-40B4-BE49-F238E27FC236}">
              <a16:creationId xmlns="" xmlns:a16="http://schemas.microsoft.com/office/drawing/2014/main" id="{DB349631-E937-4FC8-A586-13A0BC800EA7}"/>
            </a:ext>
          </a:extLst>
        </xdr:cNvPr>
        <xdr:cNvSpPr/>
      </xdr:nvSpPr>
      <xdr:spPr>
        <a:xfrm>
          <a:off x="609600" y="9326880"/>
          <a:ext cx="3239770" cy="0"/>
        </a:xfrm>
        <a:custGeom>
          <a:avLst/>
          <a:gdLst/>
          <a:ahLst/>
          <a:cxnLst/>
          <a:rect l="0" t="0" r="0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ln w="3474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3239770" cy="0"/>
    <xdr:sp macro="" textlink="">
      <xdr:nvSpPr>
        <xdr:cNvPr id="2" name="Shape 2">
          <a:extLst>
            <a:ext uri="{FF2B5EF4-FFF2-40B4-BE49-F238E27FC236}">
              <a16:creationId xmlns="" xmlns:a16="http://schemas.microsoft.com/office/drawing/2014/main" id="{DB349631-E937-4FC8-A586-13A0BC800EA7}"/>
            </a:ext>
          </a:extLst>
        </xdr:cNvPr>
        <xdr:cNvSpPr/>
      </xdr:nvSpPr>
      <xdr:spPr>
        <a:xfrm>
          <a:off x="622300" y="9302750"/>
          <a:ext cx="3239770" cy="0"/>
        </a:xfrm>
        <a:custGeom>
          <a:avLst/>
          <a:gdLst/>
          <a:ahLst/>
          <a:cxnLst/>
          <a:rect l="0" t="0" r="0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ln w="3474">
          <a:solidFill>
            <a:srgbClr val="000000"/>
          </a:solidFill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HGMJusti&#231;aFederaCabedelo\PLANILHAComposi&#231;&#242;esTP05.2005Cabedel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Licita&#231;&#245;es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CLIENTES\ATECEL\Licita&#231;&#245;es\Elementos\CGrandeZO_Colinas\Or&#231;amento\CGrande_Colinas%20do%20Sol_Or&#231;a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inistra&#231;&#227;o%20Loca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10\PREFEITURAS%202010\Cacimba%20de%20Areia\Caixa\CV%20Caixa%20Campo%20140.000,00\AMPLIAC&#195;O%20DO%20CAMPO%20DE%20FUTEBOL%20(140.000,00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TRABALHO\Diversos\LICITA&#199;&#213;ES\Editais%202014\SUPLAN\VICE%20GOVERNADORIA\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CeltaConst.Empreend.Caico%20RN\Composi&#231;&#242;esEEAugustoSeverolR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A%20%20-%20%20Trabalhos%20Atuais%20UFPB\AULAS\Tecnologia%20II%20%2005.2\Equipe%20BrunaJulianaThais\Quarto\PRE&#199;O2006-atualizado%20MAI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%20Local%20-%20Porto%20Velh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92e63f3af59c770/Assinaturas%20-%20CREA/CONSTRUTORA%20OX/Obras/GUARDA%20MUNICIPAL/PO_GUARDA_MUNICIPAL_SOUSA_A_EDI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  <sheetName val="Planilha_de_Contrato"/>
      <sheetName val="MC 01"/>
      <sheetName val="Planilha1"/>
      <sheetName val="COMPOSIÇÃ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  <sheetName val="Principal"/>
      <sheetName val="Pb008n-RelFinal01-Dimens&amp;Comp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 refreshError="1"/>
      <sheetData sheetId="21" refreshError="1"/>
      <sheetData sheetId="22" refreshError="1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RIA DE CALCULO"/>
      <sheetName val="Orçamento"/>
      <sheetName val="QCI"/>
      <sheetName val="CRONOGRAMA"/>
      <sheetName val="COMPOSIÇÃO DO BDI "/>
      <sheetName val="COMPOSIÇÃO CUSTO"/>
      <sheetName val="MODELO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QUANTITATIVO"/>
      <sheetName val="CRONOGRAMA"/>
    </sheetNames>
    <sheetDataSet>
      <sheetData sheetId="0" refreshError="1">
        <row r="8">
          <cell r="C8">
            <v>1.59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J36">
            <v>39224</v>
          </cell>
          <cell r="M36">
            <v>39224</v>
          </cell>
        </row>
      </sheetData>
      <sheetData sheetId="12">
        <row r="36">
          <cell r="U36">
            <v>228419.09999999998</v>
          </cell>
        </row>
      </sheetData>
      <sheetData sheetId="13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. Prel."/>
      <sheetName val="Capa"/>
      <sheetName val="Encargos"/>
      <sheetName val="BDI"/>
      <sheetName val="BDI fornecimento"/>
      <sheetName val="Cotação"/>
      <sheetName val="relatorio Conde "/>
      <sheetName val="Composição"/>
      <sheetName val="Resumo_Pavim"/>
      <sheetName val="M.Cálc.Quant."/>
      <sheetName val="Plan.Orçam."/>
      <sheetName val="Plan. Orçam. Resumo"/>
      <sheetName val="QCI"/>
      <sheetName val="Cronog CP financeira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Sinapi_Comp-03.2023"/>
      <sheetName val="Sinapi_Insum-03.2023"/>
      <sheetName val="DER"/>
      <sheetName val="GIDUR"/>
      <sheetName val="ART"/>
      <sheetName val="CronoP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D10" t="str">
            <v>Sousa/PB</v>
          </cell>
        </row>
        <row r="20">
          <cell r="A20" t="str">
            <v>Lincoln Cartaxo de Lira Júnior</v>
          </cell>
          <cell r="C20" t="str">
            <v>160.814.689-8</v>
          </cell>
        </row>
        <row r="33">
          <cell r="A33" t="str">
            <v>Núm do Evento</v>
          </cell>
        </row>
        <row r="34">
          <cell r="A34">
            <v>1</v>
          </cell>
        </row>
      </sheetData>
      <sheetData sheetId="17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</row>
        <row r="36">
          <cell r="B36">
            <v>18</v>
          </cell>
          <cell r="C36" t="str">
            <v>Evento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e">
            <v>#REF!</v>
          </cell>
          <cell r="K36">
            <v>1</v>
          </cell>
          <cell r="L36" t="str">
            <v/>
          </cell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</sheetData>
      <sheetData sheetId="18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9">
        <row r="38">
          <cell r="B38" t="str">
            <v>Cronograma</v>
          </cell>
          <cell r="G38">
            <v>1</v>
          </cell>
          <cell r="K38">
            <v>2</v>
          </cell>
          <cell r="O38">
            <v>3</v>
          </cell>
          <cell r="S38">
            <v>4</v>
          </cell>
          <cell r="W38">
            <v>5</v>
          </cell>
          <cell r="AA38">
            <v>6</v>
          </cell>
          <cell r="AE38">
            <v>7</v>
          </cell>
          <cell r="AI38">
            <v>8</v>
          </cell>
          <cell r="AM38">
            <v>9</v>
          </cell>
          <cell r="AQ38">
            <v>10</v>
          </cell>
          <cell r="AU38">
            <v>11</v>
          </cell>
          <cell r="AY38">
            <v>12</v>
          </cell>
        </row>
        <row r="39">
          <cell r="B39" t="str">
            <v>Parcela</v>
          </cell>
          <cell r="E39" t="str">
            <v>%</v>
          </cell>
          <cell r="G39" t="e">
            <v>#REF!</v>
          </cell>
          <cell r="K39" t="e">
            <v>#REF!</v>
          </cell>
          <cell r="O39" t="e">
            <v>#REF!</v>
          </cell>
          <cell r="S39" t="e">
            <v>#REF!</v>
          </cell>
          <cell r="W39" t="e">
            <v>#REF!</v>
          </cell>
          <cell r="AA39" t="e">
            <v>#REF!</v>
          </cell>
          <cell r="AE39" t="e">
            <v>#REF!</v>
          </cell>
          <cell r="AI39" t="e">
            <v>#REF!</v>
          </cell>
          <cell r="AM39" t="e">
            <v>#REF!</v>
          </cell>
          <cell r="AQ39" t="e">
            <v>#REF!</v>
          </cell>
          <cell r="AU39" t="e">
            <v>#REF!</v>
          </cell>
          <cell r="AY39" t="e">
            <v>#REF!</v>
          </cell>
        </row>
        <row r="40">
          <cell r="E40" t="str">
            <v>R$</v>
          </cell>
          <cell r="G40" t="e">
            <v>#REF!</v>
          </cell>
          <cell r="K40" t="e">
            <v>#REF!</v>
          </cell>
          <cell r="O40" t="e">
            <v>#REF!</v>
          </cell>
          <cell r="S40" t="e">
            <v>#REF!</v>
          </cell>
          <cell r="W40" t="e">
            <v>#REF!</v>
          </cell>
          <cell r="AA40" t="e">
            <v>#REF!</v>
          </cell>
          <cell r="AE40" t="e">
            <v>#REF!</v>
          </cell>
          <cell r="AI40" t="e">
            <v>#REF!</v>
          </cell>
          <cell r="AM40" t="e">
            <v>#REF!</v>
          </cell>
          <cell r="AQ40" t="e">
            <v>#REF!</v>
          </cell>
          <cell r="AU40" t="e">
            <v>#REF!</v>
          </cell>
          <cell r="AY40" t="e">
            <v>#REF!</v>
          </cell>
        </row>
        <row r="41">
          <cell r="B41" t="str">
            <v>Acumulado</v>
          </cell>
          <cell r="E41" t="str">
            <v>%</v>
          </cell>
          <cell r="G41" t="e">
            <v>#REF!</v>
          </cell>
          <cell r="K41" t="e">
            <v>#REF!</v>
          </cell>
          <cell r="O41" t="e">
            <v>#REF!</v>
          </cell>
          <cell r="S41" t="e">
            <v>#REF!</v>
          </cell>
          <cell r="W41" t="e">
            <v>#REF!</v>
          </cell>
          <cell r="AA41" t="e">
            <v>#REF!</v>
          </cell>
          <cell r="AE41" t="e">
            <v>#REF!</v>
          </cell>
          <cell r="AI41" t="e">
            <v>#REF!</v>
          </cell>
          <cell r="AM41" t="e">
            <v>#REF!</v>
          </cell>
          <cell r="AQ41" t="e">
            <v>#REF!</v>
          </cell>
          <cell r="AU41" t="e">
            <v>#REF!</v>
          </cell>
          <cell r="AY41" t="e">
            <v>#REF!</v>
          </cell>
        </row>
        <row r="42">
          <cell r="E42" t="str">
            <v>R$</v>
          </cell>
          <cell r="G42" t="e">
            <v>#REF!</v>
          </cell>
          <cell r="K42" t="e">
            <v>#REF!</v>
          </cell>
          <cell r="O42" t="e">
            <v>#REF!</v>
          </cell>
          <cell r="S42" t="e">
            <v>#REF!</v>
          </cell>
          <cell r="W42" t="e">
            <v>#REF!</v>
          </cell>
          <cell r="AA42" t="e">
            <v>#REF!</v>
          </cell>
          <cell r="AE42" t="e">
            <v>#REF!</v>
          </cell>
          <cell r="AI42" t="e">
            <v>#REF!</v>
          </cell>
          <cell r="AM42" t="e">
            <v>#REF!</v>
          </cell>
          <cell r="AQ42" t="e">
            <v>#REF!</v>
          </cell>
          <cell r="AU42" t="e">
            <v>#REF!</v>
          </cell>
          <cell r="AY42" t="e">
            <v>#REF!</v>
          </cell>
        </row>
      </sheetData>
      <sheetData sheetId="20">
        <row r="28">
          <cell r="AX28">
            <v>1</v>
          </cell>
        </row>
        <row r="38">
          <cell r="G38" t="str">
            <v>Datas das medições</v>
          </cell>
        </row>
        <row r="40">
          <cell r="B40" t="str">
            <v>Medições</v>
          </cell>
          <cell r="G40">
            <v>1</v>
          </cell>
          <cell r="K40">
            <v>2</v>
          </cell>
          <cell r="O40">
            <v>3</v>
          </cell>
          <cell r="S40">
            <v>4</v>
          </cell>
          <cell r="W40">
            <v>5</v>
          </cell>
          <cell r="AA40">
            <v>6</v>
          </cell>
          <cell r="AE40">
            <v>7</v>
          </cell>
          <cell r="AI40">
            <v>8</v>
          </cell>
          <cell r="AM40">
            <v>9</v>
          </cell>
          <cell r="AQ40">
            <v>10</v>
          </cell>
          <cell r="AU40">
            <v>11</v>
          </cell>
          <cell r="AY40">
            <v>12</v>
          </cell>
        </row>
        <row r="41">
          <cell r="B41" t="str">
            <v>Período</v>
          </cell>
          <cell r="E41" t="str">
            <v>%</v>
          </cell>
          <cell r="G41" t="e">
            <v>#REF!</v>
          </cell>
          <cell r="K41" t="e">
            <v>#REF!</v>
          </cell>
          <cell r="O41" t="e">
            <v>#REF!</v>
          </cell>
          <cell r="S41" t="e">
            <v>#REF!</v>
          </cell>
          <cell r="W41" t="e">
            <v>#REF!</v>
          </cell>
          <cell r="AA41" t="e">
            <v>#REF!</v>
          </cell>
          <cell r="AE41" t="e">
            <v>#REF!</v>
          </cell>
          <cell r="AI41" t="e">
            <v>#REF!</v>
          </cell>
          <cell r="AM41" t="e">
            <v>#REF!</v>
          </cell>
          <cell r="AQ41" t="e">
            <v>#REF!</v>
          </cell>
          <cell r="AU41" t="e">
            <v>#REF!</v>
          </cell>
          <cell r="AY41" t="e">
            <v>#REF!</v>
          </cell>
        </row>
        <row r="42">
          <cell r="E42" t="str">
            <v>R$</v>
          </cell>
          <cell r="G42" t="e">
            <v>#REF!</v>
          </cell>
          <cell r="K42" t="e">
            <v>#REF!</v>
          </cell>
          <cell r="O42" t="e">
            <v>#REF!</v>
          </cell>
          <cell r="S42" t="e">
            <v>#REF!</v>
          </cell>
          <cell r="W42" t="e">
            <v>#REF!</v>
          </cell>
          <cell r="AA42" t="e">
            <v>#REF!</v>
          </cell>
          <cell r="AE42" t="e">
            <v>#REF!</v>
          </cell>
          <cell r="AI42" t="e">
            <v>#REF!</v>
          </cell>
          <cell r="AM42" t="e">
            <v>#REF!</v>
          </cell>
          <cell r="AQ42" t="e">
            <v>#REF!</v>
          </cell>
          <cell r="AU42" t="e">
            <v>#REF!</v>
          </cell>
          <cell r="AY42" t="e">
            <v>#REF!</v>
          </cell>
        </row>
        <row r="43">
          <cell r="B43" t="str">
            <v>Acumulado</v>
          </cell>
          <cell r="E43" t="str">
            <v>%</v>
          </cell>
          <cell r="G43" t="e">
            <v>#REF!</v>
          </cell>
          <cell r="K43" t="e">
            <v>#REF!</v>
          </cell>
          <cell r="O43" t="e">
            <v>#REF!</v>
          </cell>
          <cell r="S43" t="e">
            <v>#REF!</v>
          </cell>
          <cell r="W43" t="e">
            <v>#REF!</v>
          </cell>
          <cell r="AA43" t="e">
            <v>#REF!</v>
          </cell>
          <cell r="AE43" t="e">
            <v>#REF!</v>
          </cell>
          <cell r="AI43" t="e">
            <v>#REF!</v>
          </cell>
          <cell r="AM43" t="e">
            <v>#REF!</v>
          </cell>
          <cell r="AQ43" t="e">
            <v>#REF!</v>
          </cell>
          <cell r="AU43" t="e">
            <v>#REF!</v>
          </cell>
          <cell r="AY43" t="e">
            <v>#REF!</v>
          </cell>
        </row>
        <row r="44">
          <cell r="E44" t="str">
            <v>R$</v>
          </cell>
          <cell r="G44" t="e">
            <v>#REF!</v>
          </cell>
          <cell r="K44" t="e">
            <v>#REF!</v>
          </cell>
          <cell r="O44" t="e">
            <v>#REF!</v>
          </cell>
          <cell r="S44" t="e">
            <v>#REF!</v>
          </cell>
          <cell r="W44" t="e">
            <v>#REF!</v>
          </cell>
          <cell r="AA44" t="e">
            <v>#REF!</v>
          </cell>
          <cell r="AE44" t="e">
            <v>#REF!</v>
          </cell>
          <cell r="AI44" t="e">
            <v>#REF!</v>
          </cell>
          <cell r="AM44" t="e">
            <v>#REF!</v>
          </cell>
          <cell r="AQ44" t="e">
            <v>#REF!</v>
          </cell>
          <cell r="AU44" t="e">
            <v>#REF!</v>
          </cell>
          <cell r="AY44" t="e">
            <v>#REF!</v>
          </cell>
        </row>
      </sheetData>
      <sheetData sheetId="21"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3">
          <cell r="B13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  <sheetName val="CRON.NOVO.ARIPUAN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85"/>
  <sheetViews>
    <sheetView showGridLines="0" view="pageBreakPreview" topLeftCell="D1" zoomScale="140" zoomScaleNormal="110" zoomScaleSheetLayoutView="140" workbookViewId="0">
      <selection activeCell="P17" sqref="P17"/>
    </sheetView>
  </sheetViews>
  <sheetFormatPr defaultColWidth="8.90625" defaultRowHeight="13" x14ac:dyDescent="0.3"/>
  <cols>
    <col min="1" max="1" width="8.90625" style="1"/>
    <col min="2" max="2" width="6.90625" style="1" customWidth="1"/>
    <col min="3" max="3" width="51.36328125" style="1" customWidth="1"/>
    <col min="4" max="4" width="5.81640625" style="2" customWidth="1"/>
    <col min="5" max="5" width="4.6328125" style="3" customWidth="1"/>
    <col min="6" max="6" width="3.36328125" style="3" customWidth="1"/>
    <col min="7" max="7" width="10.6328125" style="4" customWidth="1"/>
    <col min="8" max="8" width="12.6328125" style="3" customWidth="1"/>
    <col min="9" max="9" width="10.81640625" style="3" customWidth="1"/>
    <col min="10" max="10" width="13.90625" style="3" customWidth="1"/>
    <col min="11" max="11" width="11.81640625" style="3" bestFit="1" customWidth="1"/>
    <col min="12" max="12" width="14.54296875" style="3" customWidth="1"/>
    <col min="13" max="13" width="15.453125" style="5" bestFit="1" customWidth="1"/>
    <col min="14" max="14" width="9.08984375" style="5" bestFit="1" customWidth="1"/>
    <col min="15" max="15" width="8.90625" style="5"/>
    <col min="16" max="16384" width="8.90625" style="1"/>
  </cols>
  <sheetData>
    <row r="1" spans="2:15" ht="13.5" thickBot="1" x14ac:dyDescent="0.35"/>
    <row r="2" spans="2:15" ht="13.25" customHeight="1" x14ac:dyDescent="0.3">
      <c r="B2" s="220" t="s">
        <v>0</v>
      </c>
      <c r="C2" s="221"/>
      <c r="D2" s="221"/>
      <c r="E2" s="221"/>
      <c r="F2" s="221"/>
      <c r="G2" s="221"/>
      <c r="H2" s="222"/>
      <c r="I2" s="226" t="s">
        <v>1</v>
      </c>
      <c r="J2" s="227"/>
      <c r="K2" s="227"/>
      <c r="L2" s="228"/>
    </row>
    <row r="3" spans="2:15" ht="13.75" customHeight="1" thickBot="1" x14ac:dyDescent="0.35">
      <c r="B3" s="223"/>
      <c r="C3" s="224"/>
      <c r="D3" s="224"/>
      <c r="E3" s="224"/>
      <c r="F3" s="224"/>
      <c r="G3" s="224"/>
      <c r="H3" s="225"/>
      <c r="I3" s="229"/>
      <c r="J3" s="230"/>
      <c r="K3" s="230"/>
      <c r="L3" s="231"/>
    </row>
    <row r="4" spans="2:15" ht="13.5" thickBot="1" x14ac:dyDescent="0.35">
      <c r="B4" s="232" t="s">
        <v>2</v>
      </c>
      <c r="C4" s="233"/>
      <c r="D4" s="233"/>
      <c r="E4" s="233"/>
      <c r="F4" s="233"/>
      <c r="G4" s="233"/>
      <c r="H4" s="234"/>
      <c r="I4" s="235" t="s">
        <v>3</v>
      </c>
      <c r="J4" s="236"/>
      <c r="K4" s="236"/>
      <c r="L4" s="6">
        <v>45293</v>
      </c>
    </row>
    <row r="5" spans="2:15" ht="13.5" thickBot="1" x14ac:dyDescent="0.35">
      <c r="B5" s="232" t="s">
        <v>4</v>
      </c>
      <c r="C5" s="233"/>
      <c r="D5" s="233"/>
      <c r="E5" s="233"/>
      <c r="F5" s="233"/>
      <c r="G5" s="233"/>
      <c r="H5" s="234"/>
      <c r="I5" s="237" t="s">
        <v>5</v>
      </c>
      <c r="J5" s="238"/>
      <c r="K5" s="238"/>
      <c r="L5" s="7">
        <f>H11</f>
        <v>1278716.56</v>
      </c>
    </row>
    <row r="6" spans="2:15" ht="13.25" customHeight="1" x14ac:dyDescent="0.3">
      <c r="B6" s="249" t="s">
        <v>6</v>
      </c>
      <c r="C6" s="250"/>
      <c r="D6" s="251"/>
      <c r="E6" s="258" t="s">
        <v>7</v>
      </c>
      <c r="F6" s="259"/>
      <c r="G6" s="260"/>
      <c r="H6" s="8">
        <v>0.8569</v>
      </c>
      <c r="I6" s="237" t="s">
        <v>8</v>
      </c>
      <c r="J6" s="238"/>
      <c r="K6" s="238"/>
      <c r="L6" s="7">
        <f>L5-L8</f>
        <v>1229262.2588</v>
      </c>
    </row>
    <row r="7" spans="2:15" ht="13.5" thickBot="1" x14ac:dyDescent="0.35">
      <c r="B7" s="252"/>
      <c r="C7" s="253"/>
      <c r="D7" s="254"/>
      <c r="E7" s="261" t="s">
        <v>9</v>
      </c>
      <c r="F7" s="262"/>
      <c r="G7" s="263"/>
      <c r="H7" s="9">
        <v>0.26400000000000001</v>
      </c>
      <c r="I7" s="237" t="s">
        <v>10</v>
      </c>
      <c r="J7" s="238"/>
      <c r="K7" s="238"/>
      <c r="L7" s="7">
        <v>0</v>
      </c>
    </row>
    <row r="8" spans="2:15" ht="13.5" thickBot="1" x14ac:dyDescent="0.35">
      <c r="B8" s="255"/>
      <c r="C8" s="256"/>
      <c r="D8" s="257"/>
      <c r="E8" s="264"/>
      <c r="F8" s="265"/>
      <c r="G8" s="265"/>
      <c r="H8" s="266"/>
      <c r="I8" s="267" t="s">
        <v>11</v>
      </c>
      <c r="J8" s="268"/>
      <c r="K8" s="268"/>
      <c r="L8" s="10">
        <f>K285</f>
        <v>49454.301200000002</v>
      </c>
    </row>
    <row r="9" spans="2:15" ht="13.5" thickBot="1" x14ac:dyDescent="0.35">
      <c r="B9" s="241" t="s">
        <v>12</v>
      </c>
      <c r="C9" s="242"/>
      <c r="D9" s="242"/>
      <c r="E9" s="242"/>
      <c r="F9" s="242"/>
      <c r="G9" s="242"/>
      <c r="H9" s="243"/>
      <c r="L9" s="11"/>
    </row>
    <row r="10" spans="2:15" x14ac:dyDescent="0.3">
      <c r="B10" s="244"/>
      <c r="C10" s="245"/>
      <c r="D10" s="245"/>
      <c r="E10" s="245"/>
      <c r="F10" s="245"/>
      <c r="G10" s="245"/>
      <c r="H10" s="246"/>
      <c r="L10" s="11"/>
    </row>
    <row r="11" spans="2:15" s="19" customFormat="1" ht="18" customHeight="1" thickBot="1" x14ac:dyDescent="0.35">
      <c r="B11" s="12" t="s">
        <v>13</v>
      </c>
      <c r="C11" s="13" t="s">
        <v>14</v>
      </c>
      <c r="D11" s="14"/>
      <c r="E11" s="247"/>
      <c r="F11" s="248"/>
      <c r="G11" s="15"/>
      <c r="H11" s="16">
        <v>1278716.56</v>
      </c>
      <c r="I11" s="17"/>
      <c r="J11" s="17"/>
      <c r="K11" s="17"/>
      <c r="L11" s="18"/>
      <c r="M11" s="5"/>
      <c r="N11" s="5"/>
      <c r="O11" s="5"/>
    </row>
    <row r="12" spans="2:15" s="19" customFormat="1" ht="13.25" customHeight="1" x14ac:dyDescent="0.3">
      <c r="B12" s="20" t="s">
        <v>15</v>
      </c>
      <c r="C12" s="21" t="s">
        <v>16</v>
      </c>
      <c r="D12" s="22"/>
      <c r="E12" s="279"/>
      <c r="F12" s="280"/>
      <c r="G12" s="23"/>
      <c r="H12" s="24">
        <f>H14+H26+H31+H46+H63+H68+H73+H80+H87+H96+H125+H134+H146+H166</f>
        <v>1202551.2176000001</v>
      </c>
      <c r="I12" s="281" t="s">
        <v>17</v>
      </c>
      <c r="J12" s="272" t="s">
        <v>18</v>
      </c>
      <c r="K12" s="269" t="s">
        <v>19</v>
      </c>
      <c r="L12" s="272" t="s">
        <v>20</v>
      </c>
      <c r="M12" s="5"/>
      <c r="N12" s="5"/>
      <c r="O12" s="5"/>
    </row>
    <row r="13" spans="2:15" s="19" customFormat="1" ht="19.25" customHeight="1" x14ac:dyDescent="0.3">
      <c r="B13" s="25" t="s">
        <v>21</v>
      </c>
      <c r="C13" s="26" t="s">
        <v>22</v>
      </c>
      <c r="D13" s="27" t="s">
        <v>23</v>
      </c>
      <c r="E13" s="275" t="s">
        <v>24</v>
      </c>
      <c r="F13" s="276"/>
      <c r="G13" s="28" t="s">
        <v>25</v>
      </c>
      <c r="H13" s="29" t="s">
        <v>26</v>
      </c>
      <c r="I13" s="282"/>
      <c r="J13" s="273"/>
      <c r="K13" s="270"/>
      <c r="L13" s="273"/>
      <c r="M13" s="5"/>
      <c r="N13" s="5"/>
      <c r="O13" s="5"/>
    </row>
    <row r="14" spans="2:15" s="19" customFormat="1" ht="18.649999999999999" customHeight="1" thickBot="1" x14ac:dyDescent="0.35">
      <c r="B14" s="30" t="s">
        <v>27</v>
      </c>
      <c r="C14" s="31" t="s">
        <v>28</v>
      </c>
      <c r="D14" s="32"/>
      <c r="E14" s="277"/>
      <c r="F14" s="278"/>
      <c r="G14" s="33"/>
      <c r="H14" s="34">
        <f>H15+H16+H17+H18+H19+H20+H21+H22+H23+H24+H25</f>
        <v>66441.984799999991</v>
      </c>
      <c r="I14" s="283"/>
      <c r="J14" s="274"/>
      <c r="K14" s="271"/>
      <c r="L14" s="274"/>
      <c r="M14" s="5"/>
      <c r="N14" s="5"/>
      <c r="O14" s="5"/>
    </row>
    <row r="15" spans="2:15" ht="18" customHeight="1" x14ac:dyDescent="0.3">
      <c r="B15" s="35" t="s">
        <v>29</v>
      </c>
      <c r="C15" s="36" t="s">
        <v>30</v>
      </c>
      <c r="D15" s="37" t="s">
        <v>31</v>
      </c>
      <c r="E15" s="239">
        <v>6</v>
      </c>
      <c r="F15" s="240"/>
      <c r="G15" s="38">
        <v>360</v>
      </c>
      <c r="H15" s="39">
        <f t="shared" ref="H15:H25" si="0">G15*E15</f>
        <v>2160</v>
      </c>
      <c r="I15" s="85">
        <v>6</v>
      </c>
      <c r="J15" s="40">
        <v>6</v>
      </c>
      <c r="K15" s="41">
        <f>I15*G15</f>
        <v>2160</v>
      </c>
      <c r="L15" s="42">
        <f>J15*G15</f>
        <v>2160</v>
      </c>
      <c r="M15" s="84"/>
    </row>
    <row r="16" spans="2:15" ht="18" customHeight="1" x14ac:dyDescent="0.3">
      <c r="B16" s="35" t="s">
        <v>32</v>
      </c>
      <c r="C16" s="36" t="s">
        <v>33</v>
      </c>
      <c r="D16" s="37" t="s">
        <v>31</v>
      </c>
      <c r="E16" s="239">
        <v>5</v>
      </c>
      <c r="F16" s="240"/>
      <c r="G16" s="38">
        <v>1009.87</v>
      </c>
      <c r="H16" s="39">
        <f t="shared" si="0"/>
        <v>5049.3500000000004</v>
      </c>
      <c r="I16" s="86"/>
      <c r="J16" s="43"/>
      <c r="K16" s="41">
        <f t="shared" ref="K16:K25" si="1">I16*G16</f>
        <v>0</v>
      </c>
      <c r="L16" s="42">
        <f t="shared" ref="L16:L25" si="2">J16*G16</f>
        <v>0</v>
      </c>
    </row>
    <row r="17" spans="2:15" ht="26.75" customHeight="1" x14ac:dyDescent="0.3">
      <c r="B17" s="44" t="s">
        <v>34</v>
      </c>
      <c r="C17" s="36" t="s">
        <v>35</v>
      </c>
      <c r="D17" s="37" t="s">
        <v>31</v>
      </c>
      <c r="E17" s="239">
        <v>5</v>
      </c>
      <c r="F17" s="240"/>
      <c r="G17" s="38">
        <v>1001.99</v>
      </c>
      <c r="H17" s="39">
        <f t="shared" si="0"/>
        <v>5009.95</v>
      </c>
      <c r="I17" s="86"/>
      <c r="J17" s="43"/>
      <c r="K17" s="41">
        <f t="shared" si="1"/>
        <v>0</v>
      </c>
      <c r="L17" s="42">
        <f t="shared" si="2"/>
        <v>0</v>
      </c>
    </row>
    <row r="18" spans="2:15" ht="19.5" customHeight="1" x14ac:dyDescent="0.3">
      <c r="B18" s="35" t="s">
        <v>36</v>
      </c>
      <c r="C18" s="45" t="s">
        <v>37</v>
      </c>
      <c r="D18" s="37" t="s">
        <v>31</v>
      </c>
      <c r="E18" s="239">
        <v>355.3</v>
      </c>
      <c r="F18" s="240"/>
      <c r="G18" s="38">
        <v>105.4</v>
      </c>
      <c r="H18" s="39">
        <f t="shared" si="0"/>
        <v>37448.620000000003</v>
      </c>
      <c r="I18" s="86">
        <v>355.3</v>
      </c>
      <c r="J18" s="43">
        <v>355.3</v>
      </c>
      <c r="K18" s="46">
        <f t="shared" si="1"/>
        <v>37448.620000000003</v>
      </c>
      <c r="L18" s="47">
        <f t="shared" si="2"/>
        <v>37448.620000000003</v>
      </c>
    </row>
    <row r="19" spans="2:15" ht="19.5" customHeight="1" x14ac:dyDescent="0.3">
      <c r="B19" s="35" t="s">
        <v>38</v>
      </c>
      <c r="C19" s="45" t="s">
        <v>39</v>
      </c>
      <c r="D19" s="37" t="s">
        <v>31</v>
      </c>
      <c r="E19" s="239">
        <v>741.96</v>
      </c>
      <c r="F19" s="240"/>
      <c r="G19" s="38">
        <v>2.37</v>
      </c>
      <c r="H19" s="39">
        <f t="shared" si="0"/>
        <v>1758.4452000000001</v>
      </c>
      <c r="I19" s="86"/>
      <c r="J19" s="43"/>
      <c r="K19" s="46">
        <f t="shared" si="1"/>
        <v>0</v>
      </c>
      <c r="L19" s="47">
        <f t="shared" si="2"/>
        <v>0</v>
      </c>
    </row>
    <row r="20" spans="2:15" ht="21" x14ac:dyDescent="0.3">
      <c r="B20" s="35" t="s">
        <v>40</v>
      </c>
      <c r="C20" s="45" t="s">
        <v>41</v>
      </c>
      <c r="D20" s="37" t="s">
        <v>31</v>
      </c>
      <c r="E20" s="239">
        <v>741.96</v>
      </c>
      <c r="F20" s="240"/>
      <c r="G20" s="38">
        <v>0.13</v>
      </c>
      <c r="H20" s="39">
        <f t="shared" si="0"/>
        <v>96.454800000000006</v>
      </c>
      <c r="I20" s="86"/>
      <c r="J20" s="43"/>
      <c r="K20" s="46">
        <f t="shared" si="1"/>
        <v>0</v>
      </c>
      <c r="L20" s="47">
        <f t="shared" si="2"/>
        <v>0</v>
      </c>
    </row>
    <row r="21" spans="2:15" ht="21" x14ac:dyDescent="0.3">
      <c r="B21" s="35" t="s">
        <v>42</v>
      </c>
      <c r="C21" s="45" t="s">
        <v>43</v>
      </c>
      <c r="D21" s="37" t="s">
        <v>31</v>
      </c>
      <c r="E21" s="239">
        <v>897.58</v>
      </c>
      <c r="F21" s="240"/>
      <c r="G21" s="38">
        <v>8.89</v>
      </c>
      <c r="H21" s="39">
        <f t="shared" si="0"/>
        <v>7979.4862000000012</v>
      </c>
      <c r="I21" s="86">
        <v>897.58</v>
      </c>
      <c r="J21" s="43">
        <v>897.58</v>
      </c>
      <c r="K21" s="46">
        <f t="shared" si="1"/>
        <v>7979.4862000000012</v>
      </c>
      <c r="L21" s="47">
        <f t="shared" si="2"/>
        <v>7979.4862000000012</v>
      </c>
    </row>
    <row r="22" spans="2:15" ht="21" x14ac:dyDescent="0.3">
      <c r="B22" s="35" t="s">
        <v>44</v>
      </c>
      <c r="C22" s="45" t="s">
        <v>45</v>
      </c>
      <c r="D22" s="37" t="s">
        <v>46</v>
      </c>
      <c r="E22" s="239">
        <v>169.5</v>
      </c>
      <c r="F22" s="240"/>
      <c r="G22" s="38">
        <v>11.01</v>
      </c>
      <c r="H22" s="39">
        <f t="shared" si="0"/>
        <v>1866.1949999999999</v>
      </c>
      <c r="I22" s="86">
        <v>169.5</v>
      </c>
      <c r="J22" s="43">
        <v>169.5</v>
      </c>
      <c r="K22" s="46">
        <f t="shared" si="1"/>
        <v>1866.1949999999999</v>
      </c>
      <c r="L22" s="47">
        <f t="shared" si="2"/>
        <v>1866.1949999999999</v>
      </c>
    </row>
    <row r="23" spans="2:15" ht="19.5" customHeight="1" x14ac:dyDescent="0.3">
      <c r="B23" s="35" t="s">
        <v>47</v>
      </c>
      <c r="C23" s="48" t="s">
        <v>48</v>
      </c>
      <c r="D23" s="37" t="s">
        <v>49</v>
      </c>
      <c r="E23" s="239">
        <v>68</v>
      </c>
      <c r="F23" s="240"/>
      <c r="G23" s="38">
        <v>21.36</v>
      </c>
      <c r="H23" s="39">
        <f t="shared" si="0"/>
        <v>1452.48</v>
      </c>
      <c r="I23" s="86"/>
      <c r="J23" s="43"/>
      <c r="K23" s="46">
        <f t="shared" si="1"/>
        <v>0</v>
      </c>
      <c r="L23" s="47">
        <f t="shared" si="2"/>
        <v>0</v>
      </c>
    </row>
    <row r="24" spans="2:15" ht="26.4" customHeight="1" x14ac:dyDescent="0.3">
      <c r="B24" s="49">
        <v>40179</v>
      </c>
      <c r="C24" s="48" t="s">
        <v>50</v>
      </c>
      <c r="D24" s="37" t="s">
        <v>51</v>
      </c>
      <c r="E24" s="239">
        <v>294.87</v>
      </c>
      <c r="F24" s="240"/>
      <c r="G24" s="38">
        <v>9.4499999999999993</v>
      </c>
      <c r="H24" s="39">
        <f t="shared" si="0"/>
        <v>2786.5214999999998</v>
      </c>
      <c r="I24" s="86"/>
      <c r="J24" s="43"/>
      <c r="K24" s="46">
        <f t="shared" si="1"/>
        <v>0</v>
      </c>
      <c r="L24" s="47">
        <f t="shared" si="2"/>
        <v>0</v>
      </c>
    </row>
    <row r="25" spans="2:15" ht="18" customHeight="1" x14ac:dyDescent="0.3">
      <c r="B25" s="49">
        <v>40544</v>
      </c>
      <c r="C25" s="48" t="s">
        <v>52</v>
      </c>
      <c r="D25" s="37" t="s">
        <v>53</v>
      </c>
      <c r="E25" s="239">
        <v>294.87</v>
      </c>
      <c r="F25" s="240"/>
      <c r="G25" s="38">
        <v>2.83</v>
      </c>
      <c r="H25" s="39">
        <f t="shared" si="0"/>
        <v>834.48210000000006</v>
      </c>
      <c r="I25" s="86"/>
      <c r="J25" s="43"/>
      <c r="K25" s="46">
        <f t="shared" si="1"/>
        <v>0</v>
      </c>
      <c r="L25" s="47">
        <f t="shared" si="2"/>
        <v>0</v>
      </c>
    </row>
    <row r="26" spans="2:15" s="19" customFormat="1" ht="12.65" customHeight="1" x14ac:dyDescent="0.3">
      <c r="B26" s="50" t="s">
        <v>54</v>
      </c>
      <c r="C26" s="51" t="s">
        <v>55</v>
      </c>
      <c r="D26" s="52"/>
      <c r="E26" s="284"/>
      <c r="F26" s="285"/>
      <c r="G26" s="53"/>
      <c r="H26" s="54">
        <f>H27+H28+H29+H30</f>
        <v>26274.202499999999</v>
      </c>
      <c r="I26" s="55"/>
      <c r="J26" s="55"/>
      <c r="K26" s="55"/>
      <c r="L26" s="55"/>
      <c r="M26" s="5"/>
      <c r="N26" s="5"/>
      <c r="O26" s="5"/>
    </row>
    <row r="27" spans="2:15" ht="26.75" customHeight="1" x14ac:dyDescent="0.3">
      <c r="B27" s="56" t="s">
        <v>56</v>
      </c>
      <c r="C27" s="36" t="s">
        <v>57</v>
      </c>
      <c r="D27" s="37" t="s">
        <v>46</v>
      </c>
      <c r="E27" s="239">
        <v>187</v>
      </c>
      <c r="F27" s="240"/>
      <c r="G27" s="38">
        <v>50.4</v>
      </c>
      <c r="H27" s="39">
        <f>G27*E27</f>
        <v>9424.7999999999993</v>
      </c>
      <c r="I27" s="86"/>
      <c r="J27" s="43"/>
      <c r="K27" s="46">
        <f t="shared" ref="K27:K90" si="3">I27*G27</f>
        <v>0</v>
      </c>
      <c r="L27" s="47">
        <f t="shared" ref="L27:L90" si="4">J27*G27</f>
        <v>0</v>
      </c>
    </row>
    <row r="28" spans="2:15" ht="21.75" customHeight="1" x14ac:dyDescent="0.3">
      <c r="B28" s="57" t="s">
        <v>58</v>
      </c>
      <c r="C28" s="48" t="s">
        <v>59</v>
      </c>
      <c r="D28" s="37" t="s">
        <v>51</v>
      </c>
      <c r="E28" s="239">
        <v>77.3</v>
      </c>
      <c r="F28" s="240"/>
      <c r="G28" s="38">
        <v>70.5</v>
      </c>
      <c r="H28" s="39">
        <f>G28*E28</f>
        <v>5449.65</v>
      </c>
      <c r="I28" s="86"/>
      <c r="J28" s="43"/>
      <c r="K28" s="46">
        <f t="shared" si="3"/>
        <v>0</v>
      </c>
      <c r="L28" s="47">
        <f t="shared" si="4"/>
        <v>0</v>
      </c>
    </row>
    <row r="29" spans="2:15" ht="13.25" customHeight="1" x14ac:dyDescent="0.3">
      <c r="B29" s="57" t="s">
        <v>60</v>
      </c>
      <c r="C29" s="48" t="s">
        <v>61</v>
      </c>
      <c r="D29" s="37" t="s">
        <v>51</v>
      </c>
      <c r="E29" s="239">
        <v>43.1</v>
      </c>
      <c r="F29" s="240"/>
      <c r="G29" s="38">
        <v>40.4</v>
      </c>
      <c r="H29" s="39">
        <f>G29*E29</f>
        <v>1741.24</v>
      </c>
      <c r="I29" s="86"/>
      <c r="J29" s="43"/>
      <c r="K29" s="46">
        <f t="shared" si="3"/>
        <v>0</v>
      </c>
      <c r="L29" s="47">
        <f t="shared" si="4"/>
        <v>0</v>
      </c>
    </row>
    <row r="30" spans="2:15" ht="21.75" customHeight="1" x14ac:dyDescent="0.3">
      <c r="B30" s="57" t="s">
        <v>62</v>
      </c>
      <c r="C30" s="48" t="s">
        <v>63</v>
      </c>
      <c r="D30" s="37" t="s">
        <v>51</v>
      </c>
      <c r="E30" s="239">
        <v>157.69</v>
      </c>
      <c r="F30" s="240"/>
      <c r="G30" s="38">
        <v>61.25</v>
      </c>
      <c r="H30" s="39">
        <f>G30*E30</f>
        <v>9658.5125000000007</v>
      </c>
      <c r="I30" s="86"/>
      <c r="J30" s="43"/>
      <c r="K30" s="46">
        <f t="shared" si="3"/>
        <v>0</v>
      </c>
      <c r="L30" s="47">
        <f t="shared" si="4"/>
        <v>0</v>
      </c>
    </row>
    <row r="31" spans="2:15" s="19" customFormat="1" ht="9" customHeight="1" x14ac:dyDescent="0.3">
      <c r="B31" s="50" t="s">
        <v>64</v>
      </c>
      <c r="C31" s="51" t="s">
        <v>65</v>
      </c>
      <c r="D31" s="52"/>
      <c r="E31" s="284"/>
      <c r="F31" s="285"/>
      <c r="G31" s="53"/>
      <c r="H31" s="54">
        <f>H32+H33+H34+H35+H36+H37+H38+H39+H40+H41+H42+H43+H44+H45</f>
        <v>108078.9326</v>
      </c>
      <c r="I31" s="55"/>
      <c r="J31" s="55"/>
      <c r="K31" s="55"/>
      <c r="L31" s="55"/>
      <c r="M31" s="5"/>
      <c r="N31" s="5"/>
      <c r="O31" s="5"/>
    </row>
    <row r="32" spans="2:15" ht="30.75" customHeight="1" x14ac:dyDescent="0.3">
      <c r="B32" s="56" t="s">
        <v>66</v>
      </c>
      <c r="C32" s="36" t="s">
        <v>67</v>
      </c>
      <c r="D32" s="37" t="s">
        <v>51</v>
      </c>
      <c r="E32" s="239">
        <v>11.92</v>
      </c>
      <c r="F32" s="240"/>
      <c r="G32" s="38">
        <v>398.5</v>
      </c>
      <c r="H32" s="39">
        <f t="shared" ref="H32:H45" si="5">G32*E32</f>
        <v>4750.12</v>
      </c>
      <c r="I32" s="86"/>
      <c r="J32" s="43"/>
      <c r="K32" s="46">
        <f t="shared" si="3"/>
        <v>0</v>
      </c>
      <c r="L32" s="47">
        <f t="shared" si="4"/>
        <v>0</v>
      </c>
    </row>
    <row r="33" spans="2:15" ht="20.399999999999999" customHeight="1" x14ac:dyDescent="0.3">
      <c r="B33" s="57" t="s">
        <v>68</v>
      </c>
      <c r="C33" s="48" t="s">
        <v>69</v>
      </c>
      <c r="D33" s="37" t="s">
        <v>31</v>
      </c>
      <c r="E33" s="239">
        <v>72.959999999999994</v>
      </c>
      <c r="F33" s="240"/>
      <c r="G33" s="38">
        <v>5.5</v>
      </c>
      <c r="H33" s="39">
        <f t="shared" si="5"/>
        <v>401.28</v>
      </c>
      <c r="I33" s="86"/>
      <c r="J33" s="43"/>
      <c r="K33" s="46">
        <f t="shared" si="3"/>
        <v>0</v>
      </c>
      <c r="L33" s="47">
        <f t="shared" si="4"/>
        <v>0</v>
      </c>
    </row>
    <row r="34" spans="2:15" ht="22.5" customHeight="1" x14ac:dyDescent="0.3">
      <c r="B34" s="57" t="s">
        <v>70</v>
      </c>
      <c r="C34" s="36" t="s">
        <v>71</v>
      </c>
      <c r="D34" s="37" t="s">
        <v>31</v>
      </c>
      <c r="E34" s="239">
        <v>67.73</v>
      </c>
      <c r="F34" s="240"/>
      <c r="G34" s="38">
        <v>65.400000000000006</v>
      </c>
      <c r="H34" s="39">
        <f t="shared" si="5"/>
        <v>4429.5420000000004</v>
      </c>
      <c r="I34" s="86"/>
      <c r="J34" s="43"/>
      <c r="K34" s="46">
        <f t="shared" si="3"/>
        <v>0</v>
      </c>
      <c r="L34" s="47">
        <f t="shared" si="4"/>
        <v>0</v>
      </c>
    </row>
    <row r="35" spans="2:15" ht="20.75" customHeight="1" x14ac:dyDescent="0.3">
      <c r="B35" s="56" t="s">
        <v>72</v>
      </c>
      <c r="C35" s="48" t="s">
        <v>73</v>
      </c>
      <c r="D35" s="37" t="s">
        <v>74</v>
      </c>
      <c r="E35" s="239">
        <v>540.20000000000005</v>
      </c>
      <c r="F35" s="240"/>
      <c r="G35" s="38">
        <v>16.399999999999999</v>
      </c>
      <c r="H35" s="39">
        <f t="shared" si="5"/>
        <v>8859.2800000000007</v>
      </c>
      <c r="I35" s="86"/>
      <c r="J35" s="43"/>
      <c r="K35" s="46">
        <f t="shared" si="3"/>
        <v>0</v>
      </c>
      <c r="L35" s="47">
        <f t="shared" si="4"/>
        <v>0</v>
      </c>
    </row>
    <row r="36" spans="2:15" ht="27.65" customHeight="1" x14ac:dyDescent="0.3">
      <c r="B36" s="57" t="s">
        <v>75</v>
      </c>
      <c r="C36" s="36" t="s">
        <v>76</v>
      </c>
      <c r="D36" s="37" t="s">
        <v>31</v>
      </c>
      <c r="E36" s="239">
        <v>164.89</v>
      </c>
      <c r="F36" s="240"/>
      <c r="G36" s="38">
        <v>77.23</v>
      </c>
      <c r="H36" s="39">
        <f t="shared" si="5"/>
        <v>12734.4547</v>
      </c>
      <c r="I36" s="86"/>
      <c r="J36" s="43"/>
      <c r="K36" s="46">
        <f t="shared" si="3"/>
        <v>0</v>
      </c>
      <c r="L36" s="47">
        <f t="shared" si="4"/>
        <v>0</v>
      </c>
    </row>
    <row r="37" spans="2:15" ht="28.75" customHeight="1" x14ac:dyDescent="0.3">
      <c r="B37" s="56" t="s">
        <v>77</v>
      </c>
      <c r="C37" s="36" t="s">
        <v>78</v>
      </c>
      <c r="D37" s="37" t="s">
        <v>51</v>
      </c>
      <c r="E37" s="239">
        <v>23.13</v>
      </c>
      <c r="F37" s="240"/>
      <c r="G37" s="38">
        <v>618.83000000000004</v>
      </c>
      <c r="H37" s="39">
        <f t="shared" si="5"/>
        <v>14313.537900000001</v>
      </c>
      <c r="I37" s="86"/>
      <c r="J37" s="43"/>
      <c r="K37" s="46">
        <f t="shared" si="3"/>
        <v>0</v>
      </c>
      <c r="L37" s="47">
        <f t="shared" si="4"/>
        <v>0</v>
      </c>
    </row>
    <row r="38" spans="2:15" ht="31.25" customHeight="1" x14ac:dyDescent="0.3">
      <c r="B38" s="56" t="s">
        <v>79</v>
      </c>
      <c r="C38" s="36" t="s">
        <v>80</v>
      </c>
      <c r="D38" s="37" t="s">
        <v>51</v>
      </c>
      <c r="E38" s="239">
        <v>11.07</v>
      </c>
      <c r="F38" s="240"/>
      <c r="G38" s="38">
        <v>575.12</v>
      </c>
      <c r="H38" s="39">
        <f t="shared" si="5"/>
        <v>6366.5784000000003</v>
      </c>
      <c r="I38" s="86"/>
      <c r="J38" s="43"/>
      <c r="K38" s="46">
        <f t="shared" si="3"/>
        <v>0</v>
      </c>
      <c r="L38" s="47">
        <f t="shared" si="4"/>
        <v>0</v>
      </c>
    </row>
    <row r="39" spans="2:15" ht="18" customHeight="1" x14ac:dyDescent="0.3">
      <c r="B39" s="57" t="s">
        <v>81</v>
      </c>
      <c r="C39" s="48" t="s">
        <v>82</v>
      </c>
      <c r="D39" s="37" t="s">
        <v>51</v>
      </c>
      <c r="E39" s="239">
        <v>34.200000000000003</v>
      </c>
      <c r="F39" s="240"/>
      <c r="G39" s="38">
        <v>244.23</v>
      </c>
      <c r="H39" s="39">
        <f t="shared" si="5"/>
        <v>8352.6660000000011</v>
      </c>
      <c r="I39" s="86"/>
      <c r="J39" s="43"/>
      <c r="K39" s="46">
        <f t="shared" si="3"/>
        <v>0</v>
      </c>
      <c r="L39" s="47">
        <f t="shared" si="4"/>
        <v>0</v>
      </c>
    </row>
    <row r="40" spans="2:15" ht="22.5" customHeight="1" x14ac:dyDescent="0.3">
      <c r="B40" s="57" t="s">
        <v>83</v>
      </c>
      <c r="C40" s="48" t="s">
        <v>84</v>
      </c>
      <c r="D40" s="37" t="s">
        <v>74</v>
      </c>
      <c r="E40" s="239">
        <v>373.7</v>
      </c>
      <c r="F40" s="240"/>
      <c r="G40" s="38">
        <v>20.72</v>
      </c>
      <c r="H40" s="39">
        <f t="shared" si="5"/>
        <v>7743.0639999999994</v>
      </c>
      <c r="I40" s="86"/>
      <c r="J40" s="43"/>
      <c r="K40" s="46">
        <f t="shared" si="3"/>
        <v>0</v>
      </c>
      <c r="L40" s="47">
        <f t="shared" si="4"/>
        <v>0</v>
      </c>
    </row>
    <row r="41" spans="2:15" ht="22.5" customHeight="1" x14ac:dyDescent="0.3">
      <c r="B41" s="58">
        <v>40181</v>
      </c>
      <c r="C41" s="36" t="s">
        <v>85</v>
      </c>
      <c r="D41" s="37" t="s">
        <v>74</v>
      </c>
      <c r="E41" s="239">
        <v>327.9</v>
      </c>
      <c r="F41" s="240"/>
      <c r="G41" s="38">
        <v>18.399999999999999</v>
      </c>
      <c r="H41" s="39">
        <f t="shared" si="5"/>
        <v>6033.3599999999988</v>
      </c>
      <c r="I41" s="86"/>
      <c r="J41" s="43"/>
      <c r="K41" s="46">
        <f t="shared" si="3"/>
        <v>0</v>
      </c>
      <c r="L41" s="47">
        <f t="shared" si="4"/>
        <v>0</v>
      </c>
    </row>
    <row r="42" spans="2:15" ht="20.75" customHeight="1" x14ac:dyDescent="0.3">
      <c r="B42" s="59">
        <v>40546</v>
      </c>
      <c r="C42" s="48" t="s">
        <v>86</v>
      </c>
      <c r="D42" s="37" t="s">
        <v>74</v>
      </c>
      <c r="E42" s="239">
        <v>322.8</v>
      </c>
      <c r="F42" s="240"/>
      <c r="G42" s="38">
        <v>15.1</v>
      </c>
      <c r="H42" s="39">
        <f t="shared" si="5"/>
        <v>4874.28</v>
      </c>
      <c r="I42" s="86"/>
      <c r="J42" s="43"/>
      <c r="K42" s="46">
        <f t="shared" si="3"/>
        <v>0</v>
      </c>
      <c r="L42" s="47">
        <f t="shared" si="4"/>
        <v>0</v>
      </c>
    </row>
    <row r="43" spans="2:15" ht="22.5" customHeight="1" x14ac:dyDescent="0.3">
      <c r="B43" s="58">
        <v>40911</v>
      </c>
      <c r="C43" s="36" t="s">
        <v>87</v>
      </c>
      <c r="D43" s="37" t="s">
        <v>74</v>
      </c>
      <c r="E43" s="239">
        <v>214.3</v>
      </c>
      <c r="F43" s="240"/>
      <c r="G43" s="38">
        <v>14.28</v>
      </c>
      <c r="H43" s="39">
        <f t="shared" si="5"/>
        <v>3060.2040000000002</v>
      </c>
      <c r="I43" s="86"/>
      <c r="J43" s="43"/>
      <c r="K43" s="46">
        <f t="shared" si="3"/>
        <v>0</v>
      </c>
      <c r="L43" s="47">
        <f t="shared" si="4"/>
        <v>0</v>
      </c>
    </row>
    <row r="44" spans="2:15" ht="30" customHeight="1" x14ac:dyDescent="0.3">
      <c r="B44" s="59">
        <v>41277</v>
      </c>
      <c r="C44" s="36" t="s">
        <v>88</v>
      </c>
      <c r="D44" s="37" t="s">
        <v>31</v>
      </c>
      <c r="E44" s="239">
        <v>285.37</v>
      </c>
      <c r="F44" s="240"/>
      <c r="G44" s="38">
        <v>67.88</v>
      </c>
      <c r="H44" s="39">
        <f t="shared" si="5"/>
        <v>19370.9156</v>
      </c>
      <c r="I44" s="86"/>
      <c r="J44" s="43"/>
      <c r="K44" s="46">
        <f t="shared" si="3"/>
        <v>0</v>
      </c>
      <c r="L44" s="47">
        <f t="shared" si="4"/>
        <v>0</v>
      </c>
    </row>
    <row r="45" spans="2:15" ht="20.75" customHeight="1" x14ac:dyDescent="0.3">
      <c r="B45" s="59">
        <v>41642</v>
      </c>
      <c r="C45" s="48" t="s">
        <v>89</v>
      </c>
      <c r="D45" s="37" t="s">
        <v>31</v>
      </c>
      <c r="E45" s="239">
        <v>142.94</v>
      </c>
      <c r="F45" s="240"/>
      <c r="G45" s="38">
        <v>47.5</v>
      </c>
      <c r="H45" s="39">
        <f t="shared" si="5"/>
        <v>6789.65</v>
      </c>
      <c r="I45" s="86"/>
      <c r="J45" s="43"/>
      <c r="K45" s="46">
        <f t="shared" si="3"/>
        <v>0</v>
      </c>
      <c r="L45" s="47">
        <f t="shared" si="4"/>
        <v>0</v>
      </c>
    </row>
    <row r="46" spans="2:15" s="19" customFormat="1" ht="12.5" customHeight="1" x14ac:dyDescent="0.3">
      <c r="B46" s="50" t="s">
        <v>90</v>
      </c>
      <c r="C46" s="51" t="s">
        <v>91</v>
      </c>
      <c r="D46" s="52"/>
      <c r="E46" s="284"/>
      <c r="F46" s="285"/>
      <c r="G46" s="53"/>
      <c r="H46" s="54">
        <f>SUM(H47:H62)</f>
        <v>176244.6532</v>
      </c>
      <c r="I46" s="55"/>
      <c r="J46" s="55"/>
      <c r="K46" s="55"/>
      <c r="L46" s="55"/>
      <c r="M46" s="5"/>
      <c r="N46" s="5"/>
      <c r="O46" s="5"/>
    </row>
    <row r="47" spans="2:15" ht="30.65" customHeight="1" x14ac:dyDescent="0.3">
      <c r="B47" s="57" t="s">
        <v>92</v>
      </c>
      <c r="C47" s="36" t="s">
        <v>93</v>
      </c>
      <c r="D47" s="37" t="s">
        <v>31</v>
      </c>
      <c r="E47" s="239">
        <v>449.93</v>
      </c>
      <c r="F47" s="240"/>
      <c r="G47" s="38">
        <v>39.299999999999997</v>
      </c>
      <c r="H47" s="39">
        <f t="shared" ref="H47:H62" si="6">G47*E47</f>
        <v>17682.249</v>
      </c>
      <c r="I47" s="86"/>
      <c r="J47" s="43"/>
      <c r="K47" s="46">
        <f t="shared" si="3"/>
        <v>0</v>
      </c>
      <c r="L47" s="47">
        <f t="shared" si="4"/>
        <v>0</v>
      </c>
    </row>
    <row r="48" spans="2:15" ht="28.75" customHeight="1" x14ac:dyDescent="0.3">
      <c r="B48" s="56" t="s">
        <v>94</v>
      </c>
      <c r="C48" s="48" t="s">
        <v>95</v>
      </c>
      <c r="D48" s="37" t="s">
        <v>31</v>
      </c>
      <c r="E48" s="239">
        <v>396.8</v>
      </c>
      <c r="F48" s="240"/>
      <c r="G48" s="38">
        <v>55.4</v>
      </c>
      <c r="H48" s="39">
        <f t="shared" si="6"/>
        <v>21982.720000000001</v>
      </c>
      <c r="I48" s="86"/>
      <c r="J48" s="43"/>
      <c r="K48" s="46">
        <f t="shared" si="3"/>
        <v>0</v>
      </c>
      <c r="L48" s="47">
        <f t="shared" si="4"/>
        <v>0</v>
      </c>
    </row>
    <row r="49" spans="2:15" ht="19.25" customHeight="1" x14ac:dyDescent="0.3">
      <c r="B49" s="56" t="s">
        <v>96</v>
      </c>
      <c r="C49" s="48" t="s">
        <v>97</v>
      </c>
      <c r="D49" s="37" t="s">
        <v>31</v>
      </c>
      <c r="E49" s="239">
        <v>140.01</v>
      </c>
      <c r="F49" s="240"/>
      <c r="G49" s="38">
        <v>33.299999999999997</v>
      </c>
      <c r="H49" s="39">
        <f t="shared" si="6"/>
        <v>4662.3329999999996</v>
      </c>
      <c r="I49" s="86"/>
      <c r="J49" s="43"/>
      <c r="K49" s="46">
        <f t="shared" si="3"/>
        <v>0</v>
      </c>
      <c r="L49" s="47">
        <f t="shared" si="4"/>
        <v>0</v>
      </c>
    </row>
    <row r="50" spans="2:15" ht="18.649999999999999" customHeight="1" x14ac:dyDescent="0.3">
      <c r="B50" s="56" t="s">
        <v>98</v>
      </c>
      <c r="C50" s="48" t="s">
        <v>99</v>
      </c>
      <c r="D50" s="37" t="s">
        <v>74</v>
      </c>
      <c r="E50" s="239">
        <v>970.7</v>
      </c>
      <c r="F50" s="240"/>
      <c r="G50" s="38">
        <v>17.46</v>
      </c>
      <c r="H50" s="39">
        <f t="shared" si="6"/>
        <v>16948.422000000002</v>
      </c>
      <c r="I50" s="86"/>
      <c r="J50" s="43"/>
      <c r="K50" s="46">
        <f t="shared" si="3"/>
        <v>0</v>
      </c>
      <c r="L50" s="47">
        <f t="shared" si="4"/>
        <v>0</v>
      </c>
    </row>
    <row r="51" spans="2:15" ht="22.75" customHeight="1" x14ac:dyDescent="0.3">
      <c r="B51" s="56" t="s">
        <v>100</v>
      </c>
      <c r="C51" s="48" t="s">
        <v>101</v>
      </c>
      <c r="D51" s="37" t="s">
        <v>74</v>
      </c>
      <c r="E51" s="239">
        <v>10</v>
      </c>
      <c r="F51" s="240"/>
      <c r="G51" s="38">
        <v>17.22</v>
      </c>
      <c r="H51" s="39">
        <f t="shared" si="6"/>
        <v>172.2</v>
      </c>
      <c r="I51" s="86"/>
      <c r="J51" s="43"/>
      <c r="K51" s="46">
        <f t="shared" si="3"/>
        <v>0</v>
      </c>
      <c r="L51" s="47">
        <f t="shared" si="4"/>
        <v>0</v>
      </c>
    </row>
    <row r="52" spans="2:15" ht="22.75" customHeight="1" x14ac:dyDescent="0.3">
      <c r="B52" s="56" t="s">
        <v>102</v>
      </c>
      <c r="C52" s="48" t="s">
        <v>103</v>
      </c>
      <c r="D52" s="37" t="s">
        <v>74</v>
      </c>
      <c r="E52" s="239">
        <v>880.6</v>
      </c>
      <c r="F52" s="240"/>
      <c r="G52" s="38">
        <v>15.67</v>
      </c>
      <c r="H52" s="39">
        <f t="shared" si="6"/>
        <v>13799.002</v>
      </c>
      <c r="I52" s="86"/>
      <c r="J52" s="43"/>
      <c r="K52" s="46">
        <f t="shared" si="3"/>
        <v>0</v>
      </c>
      <c r="L52" s="47">
        <f t="shared" si="4"/>
        <v>0</v>
      </c>
    </row>
    <row r="53" spans="2:15" ht="28.25" customHeight="1" x14ac:dyDescent="0.3">
      <c r="B53" s="57" t="s">
        <v>104</v>
      </c>
      <c r="C53" s="36" t="s">
        <v>105</v>
      </c>
      <c r="D53" s="37" t="s">
        <v>74</v>
      </c>
      <c r="E53" s="286">
        <v>1253.2</v>
      </c>
      <c r="F53" s="287"/>
      <c r="G53" s="38">
        <v>14.01</v>
      </c>
      <c r="H53" s="39">
        <f t="shared" si="6"/>
        <v>17557.332000000002</v>
      </c>
      <c r="I53" s="86"/>
      <c r="J53" s="43"/>
      <c r="K53" s="46">
        <f t="shared" si="3"/>
        <v>0</v>
      </c>
      <c r="L53" s="47">
        <f t="shared" si="4"/>
        <v>0</v>
      </c>
    </row>
    <row r="54" spans="2:15" ht="27" customHeight="1" x14ac:dyDescent="0.3">
      <c r="B54" s="57" t="s">
        <v>106</v>
      </c>
      <c r="C54" s="36" t="s">
        <v>107</v>
      </c>
      <c r="D54" s="37" t="s">
        <v>74</v>
      </c>
      <c r="E54" s="239">
        <v>656.8</v>
      </c>
      <c r="F54" s="240"/>
      <c r="G54" s="38">
        <v>11.54</v>
      </c>
      <c r="H54" s="39">
        <f t="shared" si="6"/>
        <v>7579.4719999999988</v>
      </c>
      <c r="I54" s="86"/>
      <c r="J54" s="43"/>
      <c r="K54" s="46">
        <f t="shared" si="3"/>
        <v>0</v>
      </c>
      <c r="L54" s="47">
        <f t="shared" si="4"/>
        <v>0</v>
      </c>
    </row>
    <row r="55" spans="2:15" ht="27" customHeight="1" x14ac:dyDescent="0.3">
      <c r="B55" s="56" t="s">
        <v>108</v>
      </c>
      <c r="C55" s="36" t="s">
        <v>109</v>
      </c>
      <c r="D55" s="37" t="s">
        <v>74</v>
      </c>
      <c r="E55" s="239">
        <v>177.9</v>
      </c>
      <c r="F55" s="240"/>
      <c r="G55" s="38">
        <v>17.059999999999999</v>
      </c>
      <c r="H55" s="39">
        <f t="shared" si="6"/>
        <v>3034.9739999999997</v>
      </c>
      <c r="I55" s="86"/>
      <c r="J55" s="43"/>
      <c r="K55" s="46">
        <f t="shared" si="3"/>
        <v>0</v>
      </c>
      <c r="L55" s="47">
        <f t="shared" si="4"/>
        <v>0</v>
      </c>
    </row>
    <row r="56" spans="2:15" ht="27.65" customHeight="1" x14ac:dyDescent="0.3">
      <c r="B56" s="59">
        <v>40182</v>
      </c>
      <c r="C56" s="36" t="s">
        <v>110</v>
      </c>
      <c r="D56" s="37" t="s">
        <v>74</v>
      </c>
      <c r="E56" s="239">
        <v>165</v>
      </c>
      <c r="F56" s="240"/>
      <c r="G56" s="38">
        <v>16.77</v>
      </c>
      <c r="H56" s="39">
        <f t="shared" si="6"/>
        <v>2767.0499999999997</v>
      </c>
      <c r="I56" s="86"/>
      <c r="J56" s="43"/>
      <c r="K56" s="46">
        <f t="shared" si="3"/>
        <v>0</v>
      </c>
      <c r="L56" s="47">
        <f t="shared" si="4"/>
        <v>0</v>
      </c>
    </row>
    <row r="57" spans="2:15" ht="29.4" customHeight="1" x14ac:dyDescent="0.3">
      <c r="B57" s="58">
        <v>40547</v>
      </c>
      <c r="C57" s="36" t="s">
        <v>111</v>
      </c>
      <c r="D57" s="37" t="s">
        <v>74</v>
      </c>
      <c r="E57" s="239">
        <v>429.1</v>
      </c>
      <c r="F57" s="240"/>
      <c r="G57" s="38">
        <v>16.239999999999998</v>
      </c>
      <c r="H57" s="39">
        <f t="shared" si="6"/>
        <v>6968.5839999999998</v>
      </c>
      <c r="I57" s="86"/>
      <c r="J57" s="43"/>
      <c r="K57" s="46">
        <f t="shared" si="3"/>
        <v>0</v>
      </c>
      <c r="L57" s="47">
        <f t="shared" si="4"/>
        <v>0</v>
      </c>
    </row>
    <row r="58" spans="2:15" ht="27.65" customHeight="1" x14ac:dyDescent="0.3">
      <c r="B58" s="59">
        <v>40912</v>
      </c>
      <c r="C58" s="36" t="s">
        <v>78</v>
      </c>
      <c r="D58" s="37" t="s">
        <v>51</v>
      </c>
      <c r="E58" s="239">
        <v>65.819999999999993</v>
      </c>
      <c r="F58" s="240"/>
      <c r="G58" s="38">
        <v>618.83000000000004</v>
      </c>
      <c r="H58" s="39">
        <f t="shared" si="6"/>
        <v>40731.390599999999</v>
      </c>
      <c r="I58" s="86"/>
      <c r="J58" s="43"/>
      <c r="K58" s="46">
        <f t="shared" si="3"/>
        <v>0</v>
      </c>
      <c r="L58" s="47">
        <f t="shared" si="4"/>
        <v>0</v>
      </c>
    </row>
    <row r="59" spans="2:15" ht="18.649999999999999" customHeight="1" x14ac:dyDescent="0.3">
      <c r="B59" s="58">
        <v>41278</v>
      </c>
      <c r="C59" s="48" t="s">
        <v>82</v>
      </c>
      <c r="D59" s="37" t="s">
        <v>51</v>
      </c>
      <c r="E59" s="239">
        <v>65.819999999999993</v>
      </c>
      <c r="F59" s="240"/>
      <c r="G59" s="38">
        <v>244.23</v>
      </c>
      <c r="H59" s="39">
        <f t="shared" si="6"/>
        <v>16075.218599999998</v>
      </c>
      <c r="I59" s="86"/>
      <c r="J59" s="43"/>
      <c r="K59" s="46">
        <f t="shared" si="3"/>
        <v>0</v>
      </c>
      <c r="L59" s="47">
        <f t="shared" si="4"/>
        <v>0</v>
      </c>
    </row>
    <row r="60" spans="2:15" ht="27" customHeight="1" x14ac:dyDescent="0.3">
      <c r="B60" s="58">
        <v>41643</v>
      </c>
      <c r="C60" s="36" t="s">
        <v>112</v>
      </c>
      <c r="D60" s="37" t="s">
        <v>74</v>
      </c>
      <c r="E60" s="239">
        <v>24.2</v>
      </c>
      <c r="F60" s="240"/>
      <c r="G60" s="38">
        <v>12.61</v>
      </c>
      <c r="H60" s="39">
        <f t="shared" si="6"/>
        <v>305.16199999999998</v>
      </c>
      <c r="I60" s="86"/>
      <c r="J60" s="43"/>
      <c r="K60" s="46">
        <f t="shared" si="3"/>
        <v>0</v>
      </c>
      <c r="L60" s="47">
        <f t="shared" si="4"/>
        <v>0</v>
      </c>
    </row>
    <row r="61" spans="2:15" ht="25.25" customHeight="1" x14ac:dyDescent="0.3">
      <c r="B61" s="59">
        <v>42008</v>
      </c>
      <c r="C61" s="36" t="s">
        <v>113</v>
      </c>
      <c r="D61" s="37" t="s">
        <v>74</v>
      </c>
      <c r="E61" s="239">
        <v>160.30000000000001</v>
      </c>
      <c r="F61" s="240"/>
      <c r="G61" s="38">
        <v>14.74</v>
      </c>
      <c r="H61" s="39">
        <f t="shared" si="6"/>
        <v>2362.8220000000001</v>
      </c>
      <c r="I61" s="86"/>
      <c r="J61" s="43"/>
      <c r="K61" s="46">
        <f t="shared" si="3"/>
        <v>0</v>
      </c>
      <c r="L61" s="47">
        <f t="shared" si="4"/>
        <v>0</v>
      </c>
    </row>
    <row r="62" spans="2:15" ht="26.4" customHeight="1" x14ac:dyDescent="0.3">
      <c r="B62" s="59">
        <v>42373</v>
      </c>
      <c r="C62" s="36" t="s">
        <v>113</v>
      </c>
      <c r="D62" s="37" t="s">
        <v>74</v>
      </c>
      <c r="E62" s="239">
        <v>245.3</v>
      </c>
      <c r="F62" s="240"/>
      <c r="G62" s="38">
        <v>14.74</v>
      </c>
      <c r="H62" s="39">
        <f t="shared" si="6"/>
        <v>3615.7220000000002</v>
      </c>
      <c r="I62" s="86"/>
      <c r="J62" s="43"/>
      <c r="K62" s="46">
        <f t="shared" si="3"/>
        <v>0</v>
      </c>
      <c r="L62" s="47">
        <f t="shared" si="4"/>
        <v>0</v>
      </c>
    </row>
    <row r="63" spans="2:15" s="63" customFormat="1" ht="12" customHeight="1" x14ac:dyDescent="0.3">
      <c r="B63" s="60" t="s">
        <v>114</v>
      </c>
      <c r="C63" s="61" t="s">
        <v>115</v>
      </c>
      <c r="D63" s="52"/>
      <c r="E63" s="284"/>
      <c r="F63" s="285"/>
      <c r="G63" s="53"/>
      <c r="H63" s="62">
        <f>H64+H65+H66+H67</f>
        <v>59395.925000000003</v>
      </c>
      <c r="I63" s="55"/>
      <c r="J63" s="55"/>
      <c r="K63" s="55"/>
      <c r="L63" s="55"/>
      <c r="M63" s="5"/>
      <c r="N63" s="5"/>
      <c r="O63" s="5"/>
    </row>
    <row r="64" spans="2:15" ht="27" customHeight="1" x14ac:dyDescent="0.3">
      <c r="B64" s="57" t="s">
        <v>116</v>
      </c>
      <c r="C64" s="36" t="s">
        <v>117</v>
      </c>
      <c r="D64" s="37" t="s">
        <v>31</v>
      </c>
      <c r="E64" s="239">
        <v>974.2</v>
      </c>
      <c r="F64" s="240"/>
      <c r="G64" s="38">
        <v>50.45</v>
      </c>
      <c r="H64" s="39">
        <f>G64*E64</f>
        <v>49148.390000000007</v>
      </c>
      <c r="I64" s="86"/>
      <c r="J64" s="43"/>
      <c r="K64" s="46">
        <f t="shared" si="3"/>
        <v>0</v>
      </c>
      <c r="L64" s="47">
        <f t="shared" si="4"/>
        <v>0</v>
      </c>
    </row>
    <row r="65" spans="2:15" ht="20.75" customHeight="1" x14ac:dyDescent="0.3">
      <c r="B65" s="57" t="s">
        <v>118</v>
      </c>
      <c r="C65" s="48" t="s">
        <v>119</v>
      </c>
      <c r="D65" s="37" t="s">
        <v>46</v>
      </c>
      <c r="E65" s="239">
        <v>34.4</v>
      </c>
      <c r="F65" s="240"/>
      <c r="G65" s="38">
        <v>111.23</v>
      </c>
      <c r="H65" s="39">
        <f>G65*E65</f>
        <v>3826.3119999999999</v>
      </c>
      <c r="I65" s="86"/>
      <c r="J65" s="43"/>
      <c r="K65" s="46">
        <f t="shared" si="3"/>
        <v>0</v>
      </c>
      <c r="L65" s="47">
        <f t="shared" si="4"/>
        <v>0</v>
      </c>
    </row>
    <row r="66" spans="2:15" ht="22.5" customHeight="1" x14ac:dyDescent="0.3">
      <c r="B66" s="57" t="s">
        <v>120</v>
      </c>
      <c r="C66" s="36" t="s">
        <v>121</v>
      </c>
      <c r="D66" s="37" t="s">
        <v>46</v>
      </c>
      <c r="E66" s="239">
        <v>38.9</v>
      </c>
      <c r="F66" s="240"/>
      <c r="G66" s="38">
        <v>60.08</v>
      </c>
      <c r="H66" s="39">
        <f>G66*E66</f>
        <v>2337.1119999999996</v>
      </c>
      <c r="I66" s="86"/>
      <c r="J66" s="43"/>
      <c r="K66" s="46">
        <f t="shared" si="3"/>
        <v>0</v>
      </c>
      <c r="L66" s="47">
        <f t="shared" si="4"/>
        <v>0</v>
      </c>
    </row>
    <row r="67" spans="2:15" ht="22.5" customHeight="1" x14ac:dyDescent="0.3">
      <c r="B67" s="35" t="s">
        <v>122</v>
      </c>
      <c r="C67" s="48" t="s">
        <v>123</v>
      </c>
      <c r="D67" s="37" t="s">
        <v>46</v>
      </c>
      <c r="E67" s="239">
        <v>38.9</v>
      </c>
      <c r="F67" s="240"/>
      <c r="G67" s="38">
        <v>104.99</v>
      </c>
      <c r="H67" s="39">
        <f>G67*E67</f>
        <v>4084.1109999999999</v>
      </c>
      <c r="I67" s="86"/>
      <c r="J67" s="43"/>
      <c r="K67" s="46">
        <f t="shared" si="3"/>
        <v>0</v>
      </c>
      <c r="L67" s="47">
        <f t="shared" si="4"/>
        <v>0</v>
      </c>
    </row>
    <row r="68" spans="2:15" s="19" customFormat="1" ht="12.5" customHeight="1" x14ac:dyDescent="0.3">
      <c r="B68" s="64" t="s">
        <v>124</v>
      </c>
      <c r="C68" s="51" t="s">
        <v>125</v>
      </c>
      <c r="D68" s="52"/>
      <c r="E68" s="284"/>
      <c r="F68" s="285"/>
      <c r="G68" s="53"/>
      <c r="H68" s="54">
        <f>H69+H70+H71+H72</f>
        <v>51908.850600000005</v>
      </c>
      <c r="I68" s="55"/>
      <c r="J68" s="55"/>
      <c r="K68" s="55"/>
      <c r="L68" s="55"/>
      <c r="M68" s="5"/>
      <c r="N68" s="5"/>
      <c r="O68" s="5"/>
    </row>
    <row r="69" spans="2:15" ht="34.5" customHeight="1" x14ac:dyDescent="0.3">
      <c r="B69" s="35" t="s">
        <v>126</v>
      </c>
      <c r="C69" s="36" t="s">
        <v>127</v>
      </c>
      <c r="D69" s="37" t="s">
        <v>31</v>
      </c>
      <c r="E69" s="286">
        <v>1015.48</v>
      </c>
      <c r="F69" s="287"/>
      <c r="G69" s="38">
        <v>7.03</v>
      </c>
      <c r="H69" s="39">
        <f>G69*E69</f>
        <v>7138.8244000000004</v>
      </c>
      <c r="I69" s="86"/>
      <c r="J69" s="43"/>
      <c r="K69" s="46">
        <f t="shared" si="3"/>
        <v>0</v>
      </c>
      <c r="L69" s="47">
        <f t="shared" si="4"/>
        <v>0</v>
      </c>
    </row>
    <row r="70" spans="2:15" ht="33.65" customHeight="1" x14ac:dyDescent="0.3">
      <c r="B70" s="44" t="s">
        <v>128</v>
      </c>
      <c r="C70" s="36" t="s">
        <v>129</v>
      </c>
      <c r="D70" s="37" t="s">
        <v>31</v>
      </c>
      <c r="E70" s="239">
        <v>790.43</v>
      </c>
      <c r="F70" s="240"/>
      <c r="G70" s="38">
        <v>21.54</v>
      </c>
      <c r="H70" s="39">
        <f>G70*E70</f>
        <v>17025.8622</v>
      </c>
      <c r="I70" s="86"/>
      <c r="J70" s="43"/>
      <c r="K70" s="46">
        <f t="shared" si="3"/>
        <v>0</v>
      </c>
      <c r="L70" s="47">
        <f t="shared" si="4"/>
        <v>0</v>
      </c>
    </row>
    <row r="71" spans="2:15" ht="37.75" customHeight="1" x14ac:dyDescent="0.3">
      <c r="B71" s="44" t="s">
        <v>130</v>
      </c>
      <c r="C71" s="48" t="s">
        <v>131</v>
      </c>
      <c r="D71" s="37" t="s">
        <v>31</v>
      </c>
      <c r="E71" s="239">
        <v>225.05</v>
      </c>
      <c r="F71" s="240"/>
      <c r="G71" s="38">
        <v>37.5</v>
      </c>
      <c r="H71" s="39">
        <f>G71*E71</f>
        <v>8439.375</v>
      </c>
      <c r="I71" s="86"/>
      <c r="J71" s="43"/>
      <c r="K71" s="46">
        <f t="shared" si="3"/>
        <v>0</v>
      </c>
      <c r="L71" s="47">
        <f t="shared" si="4"/>
        <v>0</v>
      </c>
    </row>
    <row r="72" spans="2:15" ht="28" customHeight="1" x14ac:dyDescent="0.3">
      <c r="B72" s="44" t="s">
        <v>132</v>
      </c>
      <c r="C72" s="48" t="s">
        <v>133</v>
      </c>
      <c r="D72" s="37" t="s">
        <v>31</v>
      </c>
      <c r="E72" s="239">
        <v>225.05</v>
      </c>
      <c r="F72" s="240"/>
      <c r="G72" s="38">
        <v>85.78</v>
      </c>
      <c r="H72" s="39">
        <f>G72*E72</f>
        <v>19304.789000000001</v>
      </c>
      <c r="I72" s="86"/>
      <c r="J72" s="43"/>
      <c r="K72" s="46">
        <f t="shared" si="3"/>
        <v>0</v>
      </c>
      <c r="L72" s="47">
        <f t="shared" si="4"/>
        <v>0</v>
      </c>
    </row>
    <row r="73" spans="2:15" s="19" customFormat="1" ht="9.75" customHeight="1" x14ac:dyDescent="0.3">
      <c r="B73" s="64" t="s">
        <v>134</v>
      </c>
      <c r="C73" s="51" t="s">
        <v>135</v>
      </c>
      <c r="D73" s="52"/>
      <c r="E73" s="284"/>
      <c r="F73" s="285"/>
      <c r="G73" s="53"/>
      <c r="H73" s="54">
        <f>H74+H75+H76+H77+H78+H79</f>
        <v>129157.4213</v>
      </c>
      <c r="I73" s="55"/>
      <c r="J73" s="55"/>
      <c r="K73" s="55"/>
      <c r="L73" s="55"/>
      <c r="M73" s="5"/>
      <c r="N73" s="5"/>
      <c r="O73" s="5"/>
    </row>
    <row r="74" spans="2:15" ht="30.75" customHeight="1" x14ac:dyDescent="0.3">
      <c r="B74" s="44" t="s">
        <v>136</v>
      </c>
      <c r="C74" s="36" t="s">
        <v>137</v>
      </c>
      <c r="D74" s="37" t="s">
        <v>49</v>
      </c>
      <c r="E74" s="239">
        <v>2</v>
      </c>
      <c r="F74" s="240"/>
      <c r="G74" s="38">
        <v>2030.89</v>
      </c>
      <c r="H74" s="39">
        <f t="shared" ref="H74:H79" si="7">G74*E74</f>
        <v>4061.78</v>
      </c>
      <c r="I74" s="86"/>
      <c r="J74" s="43"/>
      <c r="K74" s="46">
        <f t="shared" si="3"/>
        <v>0</v>
      </c>
      <c r="L74" s="47">
        <f t="shared" si="4"/>
        <v>0</v>
      </c>
    </row>
    <row r="75" spans="2:15" ht="28" x14ac:dyDescent="0.3">
      <c r="B75" s="44" t="s">
        <v>138</v>
      </c>
      <c r="C75" s="36" t="s">
        <v>139</v>
      </c>
      <c r="D75" s="37" t="s">
        <v>31</v>
      </c>
      <c r="E75" s="239">
        <v>22.8</v>
      </c>
      <c r="F75" s="240"/>
      <c r="G75" s="38">
        <v>929.97</v>
      </c>
      <c r="H75" s="39">
        <f t="shared" si="7"/>
        <v>21203.316000000003</v>
      </c>
      <c r="I75" s="86"/>
      <c r="J75" s="43"/>
      <c r="K75" s="46">
        <f t="shared" si="3"/>
        <v>0</v>
      </c>
      <c r="L75" s="47">
        <f t="shared" si="4"/>
        <v>0</v>
      </c>
    </row>
    <row r="76" spans="2:15" ht="35" x14ac:dyDescent="0.3">
      <c r="B76" s="44" t="s">
        <v>140</v>
      </c>
      <c r="C76" s="48" t="s">
        <v>141</v>
      </c>
      <c r="D76" s="37" t="s">
        <v>142</v>
      </c>
      <c r="E76" s="239">
        <v>20</v>
      </c>
      <c r="F76" s="240"/>
      <c r="G76" s="38">
        <v>1198.99</v>
      </c>
      <c r="H76" s="39">
        <f t="shared" si="7"/>
        <v>23979.8</v>
      </c>
      <c r="I76" s="86"/>
      <c r="J76" s="43"/>
      <c r="K76" s="46">
        <f t="shared" si="3"/>
        <v>0</v>
      </c>
      <c r="L76" s="47">
        <f t="shared" si="4"/>
        <v>0</v>
      </c>
    </row>
    <row r="77" spans="2:15" ht="42.5" customHeight="1" x14ac:dyDescent="0.3">
      <c r="B77" s="56" t="s">
        <v>143</v>
      </c>
      <c r="C77" s="36" t="s">
        <v>144</v>
      </c>
      <c r="D77" s="37" t="s">
        <v>142</v>
      </c>
      <c r="E77" s="239">
        <v>1</v>
      </c>
      <c r="F77" s="240"/>
      <c r="G77" s="38">
        <v>945.98</v>
      </c>
      <c r="H77" s="39">
        <f t="shared" si="7"/>
        <v>945.98</v>
      </c>
      <c r="I77" s="86"/>
      <c r="J77" s="43"/>
      <c r="K77" s="46">
        <f t="shared" si="3"/>
        <v>0</v>
      </c>
      <c r="L77" s="47">
        <f t="shared" si="4"/>
        <v>0</v>
      </c>
    </row>
    <row r="78" spans="2:15" ht="19.75" customHeight="1" x14ac:dyDescent="0.3">
      <c r="B78" s="56" t="s">
        <v>145</v>
      </c>
      <c r="C78" s="48" t="s">
        <v>146</v>
      </c>
      <c r="D78" s="37" t="s">
        <v>31</v>
      </c>
      <c r="E78" s="239">
        <v>41.11</v>
      </c>
      <c r="F78" s="240"/>
      <c r="G78" s="38">
        <v>1619.23</v>
      </c>
      <c r="H78" s="39">
        <f t="shared" si="7"/>
        <v>66566.545299999998</v>
      </c>
      <c r="I78" s="86"/>
      <c r="J78" s="43"/>
      <c r="K78" s="46">
        <f t="shared" si="3"/>
        <v>0</v>
      </c>
      <c r="L78" s="47">
        <f t="shared" si="4"/>
        <v>0</v>
      </c>
    </row>
    <row r="79" spans="2:15" ht="34.25" customHeight="1" x14ac:dyDescent="0.3">
      <c r="B79" s="56" t="s">
        <v>147</v>
      </c>
      <c r="C79" s="36" t="s">
        <v>148</v>
      </c>
      <c r="D79" s="37" t="s">
        <v>49</v>
      </c>
      <c r="E79" s="239">
        <v>2</v>
      </c>
      <c r="F79" s="240"/>
      <c r="G79" s="38">
        <v>6200</v>
      </c>
      <c r="H79" s="39">
        <f t="shared" si="7"/>
        <v>12400</v>
      </c>
      <c r="I79" s="86"/>
      <c r="J79" s="43"/>
      <c r="K79" s="46">
        <f t="shared" si="3"/>
        <v>0</v>
      </c>
      <c r="L79" s="47">
        <f t="shared" si="4"/>
        <v>0</v>
      </c>
    </row>
    <row r="80" spans="2:15" s="19" customFormat="1" ht="12.5" customHeight="1" x14ac:dyDescent="0.3">
      <c r="B80" s="50" t="s">
        <v>149</v>
      </c>
      <c r="C80" s="51" t="s">
        <v>150</v>
      </c>
      <c r="D80" s="65"/>
      <c r="E80" s="284"/>
      <c r="F80" s="285"/>
      <c r="G80" s="53"/>
      <c r="H80" s="54">
        <f>SUM(H81:H86)</f>
        <v>39111.371500000001</v>
      </c>
      <c r="I80" s="55"/>
      <c r="J80" s="55"/>
      <c r="K80" s="55"/>
      <c r="L80" s="55"/>
      <c r="M80" s="5"/>
      <c r="N80" s="5"/>
      <c r="O80" s="5"/>
    </row>
    <row r="81" spans="2:15" ht="14" x14ac:dyDescent="0.3">
      <c r="B81" s="56" t="s">
        <v>151</v>
      </c>
      <c r="C81" s="48" t="s">
        <v>152</v>
      </c>
      <c r="D81" s="37" t="s">
        <v>31</v>
      </c>
      <c r="E81" s="239">
        <v>790.43</v>
      </c>
      <c r="F81" s="240"/>
      <c r="G81" s="38">
        <v>3.31</v>
      </c>
      <c r="H81" s="39">
        <f t="shared" ref="H81:H86" si="8">G81*E81</f>
        <v>2616.3233</v>
      </c>
      <c r="I81" s="86"/>
      <c r="J81" s="43"/>
      <c r="K81" s="46">
        <f t="shared" si="3"/>
        <v>0</v>
      </c>
      <c r="L81" s="47">
        <f t="shared" si="4"/>
        <v>0</v>
      </c>
    </row>
    <row r="82" spans="2:15" ht="14" x14ac:dyDescent="0.3">
      <c r="B82" s="56" t="s">
        <v>153</v>
      </c>
      <c r="C82" s="48" t="s">
        <v>154</v>
      </c>
      <c r="D82" s="37" t="s">
        <v>31</v>
      </c>
      <c r="E82" s="239">
        <v>790.43</v>
      </c>
      <c r="F82" s="240"/>
      <c r="G82" s="38">
        <v>10.5</v>
      </c>
      <c r="H82" s="39">
        <f t="shared" si="8"/>
        <v>8299.5149999999994</v>
      </c>
      <c r="I82" s="86"/>
      <c r="J82" s="43"/>
      <c r="K82" s="46">
        <f t="shared" si="3"/>
        <v>0</v>
      </c>
      <c r="L82" s="47">
        <f t="shared" si="4"/>
        <v>0</v>
      </c>
    </row>
    <row r="83" spans="2:15" ht="14" x14ac:dyDescent="0.3">
      <c r="B83" s="56" t="s">
        <v>155</v>
      </c>
      <c r="C83" s="48" t="s">
        <v>156</v>
      </c>
      <c r="D83" s="37" t="s">
        <v>31</v>
      </c>
      <c r="E83" s="239">
        <v>790.43</v>
      </c>
      <c r="F83" s="240"/>
      <c r="G83" s="38">
        <v>11.5</v>
      </c>
      <c r="H83" s="39">
        <f t="shared" si="8"/>
        <v>9089.9449999999997</v>
      </c>
      <c r="I83" s="86"/>
      <c r="J83" s="43"/>
      <c r="K83" s="46">
        <f t="shared" si="3"/>
        <v>0</v>
      </c>
      <c r="L83" s="47">
        <f t="shared" si="4"/>
        <v>0</v>
      </c>
    </row>
    <row r="84" spans="2:15" x14ac:dyDescent="0.3">
      <c r="B84" s="56" t="s">
        <v>157</v>
      </c>
      <c r="C84" s="48" t="s">
        <v>158</v>
      </c>
      <c r="D84" s="37" t="s">
        <v>31</v>
      </c>
      <c r="E84" s="239">
        <v>491.02</v>
      </c>
      <c r="F84" s="240"/>
      <c r="G84" s="38">
        <v>3.73</v>
      </c>
      <c r="H84" s="39">
        <f t="shared" si="8"/>
        <v>1831.5046</v>
      </c>
      <c r="I84" s="86"/>
      <c r="J84" s="43"/>
      <c r="K84" s="46">
        <f t="shared" si="3"/>
        <v>0</v>
      </c>
      <c r="L84" s="47">
        <f t="shared" si="4"/>
        <v>0</v>
      </c>
    </row>
    <row r="85" spans="2:15" x14ac:dyDescent="0.3">
      <c r="B85" s="56" t="s">
        <v>159</v>
      </c>
      <c r="C85" s="48" t="s">
        <v>160</v>
      </c>
      <c r="D85" s="37" t="s">
        <v>31</v>
      </c>
      <c r="E85" s="239">
        <v>491.02</v>
      </c>
      <c r="F85" s="240"/>
      <c r="G85" s="38">
        <v>20.54</v>
      </c>
      <c r="H85" s="39">
        <f t="shared" si="8"/>
        <v>10085.550799999999</v>
      </c>
      <c r="I85" s="86"/>
      <c r="J85" s="43"/>
      <c r="K85" s="46">
        <f t="shared" si="3"/>
        <v>0</v>
      </c>
      <c r="L85" s="47">
        <f t="shared" si="4"/>
        <v>0</v>
      </c>
    </row>
    <row r="86" spans="2:15" ht="14" x14ac:dyDescent="0.3">
      <c r="B86" s="56" t="s">
        <v>161</v>
      </c>
      <c r="C86" s="48" t="s">
        <v>162</v>
      </c>
      <c r="D86" s="37" t="s">
        <v>31</v>
      </c>
      <c r="E86" s="239">
        <v>491.02</v>
      </c>
      <c r="F86" s="240"/>
      <c r="G86" s="38">
        <v>14.64</v>
      </c>
      <c r="H86" s="39">
        <f t="shared" si="8"/>
        <v>7188.5328</v>
      </c>
      <c r="I86" s="86"/>
      <c r="J86" s="43"/>
      <c r="K86" s="46">
        <f t="shared" si="3"/>
        <v>0</v>
      </c>
      <c r="L86" s="47">
        <f t="shared" si="4"/>
        <v>0</v>
      </c>
    </row>
    <row r="87" spans="2:15" s="19" customFormat="1" ht="11.5" customHeight="1" x14ac:dyDescent="0.3">
      <c r="B87" s="50" t="s">
        <v>163</v>
      </c>
      <c r="C87" s="51" t="s">
        <v>164</v>
      </c>
      <c r="D87" s="65"/>
      <c r="E87" s="284"/>
      <c r="F87" s="285"/>
      <c r="G87" s="53"/>
      <c r="H87" s="54">
        <f>SUM(H88:H95)</f>
        <v>67996.722399999999</v>
      </c>
      <c r="I87" s="55"/>
      <c r="J87" s="55"/>
      <c r="K87" s="55"/>
      <c r="L87" s="55"/>
      <c r="M87" s="5"/>
      <c r="N87" s="5"/>
      <c r="O87" s="5"/>
    </row>
    <row r="88" spans="2:15" ht="28.75" customHeight="1" x14ac:dyDescent="0.3">
      <c r="B88" s="56" t="s">
        <v>165</v>
      </c>
      <c r="C88" s="48" t="s">
        <v>166</v>
      </c>
      <c r="D88" s="37" t="s">
        <v>31</v>
      </c>
      <c r="E88" s="239">
        <v>717.24</v>
      </c>
      <c r="F88" s="240"/>
      <c r="G88" s="38">
        <v>6.57</v>
      </c>
      <c r="H88" s="39">
        <f t="shared" ref="H88:H95" si="9">G88*E88</f>
        <v>4712.2668000000003</v>
      </c>
      <c r="I88" s="86"/>
      <c r="J88" s="43"/>
      <c r="K88" s="46">
        <f t="shared" si="3"/>
        <v>0</v>
      </c>
      <c r="L88" s="47">
        <f t="shared" si="4"/>
        <v>0</v>
      </c>
    </row>
    <row r="89" spans="2:15" ht="34.25" customHeight="1" x14ac:dyDescent="0.3">
      <c r="B89" s="56" t="s">
        <v>167</v>
      </c>
      <c r="C89" s="48" t="s">
        <v>168</v>
      </c>
      <c r="D89" s="37" t="s">
        <v>31</v>
      </c>
      <c r="E89" s="239">
        <v>717.24</v>
      </c>
      <c r="F89" s="240"/>
      <c r="G89" s="38">
        <v>32.25</v>
      </c>
      <c r="H89" s="39">
        <f t="shared" si="9"/>
        <v>23130.99</v>
      </c>
      <c r="I89" s="86"/>
      <c r="J89" s="43"/>
      <c r="K89" s="46">
        <f t="shared" si="3"/>
        <v>0</v>
      </c>
      <c r="L89" s="47">
        <f t="shared" si="4"/>
        <v>0</v>
      </c>
    </row>
    <row r="90" spans="2:15" x14ac:dyDescent="0.3">
      <c r="B90" s="56" t="s">
        <v>169</v>
      </c>
      <c r="C90" s="48" t="s">
        <v>170</v>
      </c>
      <c r="D90" s="37" t="s">
        <v>31</v>
      </c>
      <c r="E90" s="239">
        <v>59.83</v>
      </c>
      <c r="F90" s="240"/>
      <c r="G90" s="38">
        <v>147.85</v>
      </c>
      <c r="H90" s="39">
        <f t="shared" si="9"/>
        <v>8845.8654999999999</v>
      </c>
      <c r="I90" s="86"/>
      <c r="J90" s="43"/>
      <c r="K90" s="46">
        <f t="shared" si="3"/>
        <v>0</v>
      </c>
      <c r="L90" s="47">
        <f t="shared" si="4"/>
        <v>0</v>
      </c>
    </row>
    <row r="91" spans="2:15" ht="30.75" customHeight="1" x14ac:dyDescent="0.3">
      <c r="B91" s="56" t="s">
        <v>171</v>
      </c>
      <c r="C91" s="48" t="s">
        <v>172</v>
      </c>
      <c r="D91" s="37" t="s">
        <v>31</v>
      </c>
      <c r="E91" s="239">
        <v>80.44</v>
      </c>
      <c r="F91" s="240"/>
      <c r="G91" s="38">
        <v>15.22</v>
      </c>
      <c r="H91" s="39">
        <f t="shared" si="9"/>
        <v>1224.2968000000001</v>
      </c>
      <c r="I91" s="86"/>
      <c r="J91" s="43"/>
      <c r="K91" s="46">
        <f t="shared" ref="K91:K154" si="10">I91*G91</f>
        <v>0</v>
      </c>
      <c r="L91" s="47">
        <f t="shared" ref="L91:L154" si="11">J91*G91</f>
        <v>0</v>
      </c>
    </row>
    <row r="92" spans="2:15" ht="30.75" customHeight="1" x14ac:dyDescent="0.3">
      <c r="B92" s="56" t="s">
        <v>173</v>
      </c>
      <c r="C92" s="48" t="s">
        <v>174</v>
      </c>
      <c r="D92" s="37" t="s">
        <v>31</v>
      </c>
      <c r="E92" s="239">
        <v>30.4</v>
      </c>
      <c r="F92" s="240"/>
      <c r="G92" s="38">
        <v>297.56</v>
      </c>
      <c r="H92" s="39">
        <f t="shared" si="9"/>
        <v>9045.8240000000005</v>
      </c>
      <c r="I92" s="86"/>
      <c r="J92" s="43"/>
      <c r="K92" s="46">
        <f t="shared" si="10"/>
        <v>0</v>
      </c>
      <c r="L92" s="47">
        <f t="shared" si="11"/>
        <v>0</v>
      </c>
    </row>
    <row r="93" spans="2:15" ht="14" x14ac:dyDescent="0.3">
      <c r="B93" s="56" t="s">
        <v>175</v>
      </c>
      <c r="C93" s="48" t="s">
        <v>152</v>
      </c>
      <c r="D93" s="37" t="s">
        <v>31</v>
      </c>
      <c r="E93" s="239">
        <v>546.57000000000005</v>
      </c>
      <c r="F93" s="240"/>
      <c r="G93" s="38">
        <v>3.31</v>
      </c>
      <c r="H93" s="39">
        <f t="shared" si="9"/>
        <v>1809.1467000000002</v>
      </c>
      <c r="I93" s="86"/>
      <c r="J93" s="43"/>
      <c r="K93" s="46">
        <f t="shared" si="10"/>
        <v>0</v>
      </c>
      <c r="L93" s="47">
        <f t="shared" si="11"/>
        <v>0</v>
      </c>
    </row>
    <row r="94" spans="2:15" ht="14" x14ac:dyDescent="0.3">
      <c r="B94" s="56" t="s">
        <v>176</v>
      </c>
      <c r="C94" s="48" t="s">
        <v>177</v>
      </c>
      <c r="D94" s="37" t="s">
        <v>31</v>
      </c>
      <c r="E94" s="239">
        <v>546.57000000000005</v>
      </c>
      <c r="F94" s="240"/>
      <c r="G94" s="38">
        <v>20.54</v>
      </c>
      <c r="H94" s="39">
        <f t="shared" si="9"/>
        <v>11226.5478</v>
      </c>
      <c r="I94" s="86"/>
      <c r="J94" s="43"/>
      <c r="K94" s="46">
        <f t="shared" si="10"/>
        <v>0</v>
      </c>
      <c r="L94" s="47">
        <f t="shared" si="11"/>
        <v>0</v>
      </c>
    </row>
    <row r="95" spans="2:15" ht="14" x14ac:dyDescent="0.3">
      <c r="B95" s="56" t="s">
        <v>178</v>
      </c>
      <c r="C95" s="48" t="s">
        <v>156</v>
      </c>
      <c r="D95" s="37" t="s">
        <v>31</v>
      </c>
      <c r="E95" s="239">
        <v>546.57000000000005</v>
      </c>
      <c r="F95" s="240"/>
      <c r="G95" s="38">
        <v>14.64</v>
      </c>
      <c r="H95" s="39">
        <f t="shared" si="9"/>
        <v>8001.7848000000013</v>
      </c>
      <c r="I95" s="86"/>
      <c r="J95" s="43"/>
      <c r="K95" s="46">
        <f t="shared" si="10"/>
        <v>0</v>
      </c>
      <c r="L95" s="47">
        <f t="shared" si="11"/>
        <v>0</v>
      </c>
    </row>
    <row r="96" spans="2:15" s="19" customFormat="1" ht="11.5" customHeight="1" x14ac:dyDescent="0.3">
      <c r="B96" s="50" t="s">
        <v>179</v>
      </c>
      <c r="C96" s="51" t="s">
        <v>180</v>
      </c>
      <c r="D96" s="65"/>
      <c r="E96" s="284"/>
      <c r="F96" s="285"/>
      <c r="G96" s="53"/>
      <c r="H96" s="54">
        <f>SUM(H97:H124)</f>
        <v>35834.100400000003</v>
      </c>
      <c r="I96" s="55"/>
      <c r="J96" s="55"/>
      <c r="K96" s="55"/>
      <c r="L96" s="55"/>
      <c r="M96" s="5"/>
      <c r="N96" s="5"/>
      <c r="O96" s="5"/>
    </row>
    <row r="97" spans="2:17" ht="14" x14ac:dyDescent="0.3">
      <c r="B97" s="66" t="s">
        <v>181</v>
      </c>
      <c r="C97" s="48" t="s">
        <v>182</v>
      </c>
      <c r="D97" s="37" t="s">
        <v>142</v>
      </c>
      <c r="E97" s="239">
        <v>53</v>
      </c>
      <c r="F97" s="240"/>
      <c r="G97" s="38">
        <v>13.66</v>
      </c>
      <c r="H97" s="39">
        <f t="shared" ref="H97:H124" si="12">G97*E97</f>
        <v>723.98</v>
      </c>
      <c r="I97" s="86"/>
      <c r="J97" s="43"/>
      <c r="K97" s="46">
        <f t="shared" si="10"/>
        <v>0</v>
      </c>
      <c r="L97" s="47">
        <f t="shared" si="11"/>
        <v>0</v>
      </c>
    </row>
    <row r="98" spans="2:17" ht="14" x14ac:dyDescent="0.3">
      <c r="B98" s="66" t="s">
        <v>183</v>
      </c>
      <c r="C98" s="48" t="s">
        <v>184</v>
      </c>
      <c r="D98" s="37" t="s">
        <v>142</v>
      </c>
      <c r="E98" s="239">
        <v>62</v>
      </c>
      <c r="F98" s="240"/>
      <c r="G98" s="38">
        <v>13.02</v>
      </c>
      <c r="H98" s="39">
        <f t="shared" si="12"/>
        <v>807.24</v>
      </c>
      <c r="I98" s="86"/>
      <c r="J98" s="43"/>
      <c r="K98" s="46">
        <f t="shared" si="10"/>
        <v>0</v>
      </c>
      <c r="L98" s="47">
        <f t="shared" si="11"/>
        <v>0</v>
      </c>
    </row>
    <row r="99" spans="2:17" ht="14" x14ac:dyDescent="0.3">
      <c r="B99" s="67" t="s">
        <v>185</v>
      </c>
      <c r="C99" s="48" t="s">
        <v>186</v>
      </c>
      <c r="D99" s="37" t="s">
        <v>46</v>
      </c>
      <c r="E99" s="239">
        <v>782.4</v>
      </c>
      <c r="F99" s="240"/>
      <c r="G99" s="38">
        <v>3.22</v>
      </c>
      <c r="H99" s="39">
        <f t="shared" si="12"/>
        <v>2519.328</v>
      </c>
      <c r="I99" s="86"/>
      <c r="J99" s="43"/>
      <c r="K99" s="46">
        <f t="shared" si="10"/>
        <v>0</v>
      </c>
      <c r="L99" s="47">
        <f t="shared" si="11"/>
        <v>0</v>
      </c>
    </row>
    <row r="100" spans="2:17" ht="14" x14ac:dyDescent="0.3">
      <c r="B100" s="35" t="s">
        <v>187</v>
      </c>
      <c r="C100" s="48" t="s">
        <v>188</v>
      </c>
      <c r="D100" s="37" t="s">
        <v>46</v>
      </c>
      <c r="E100" s="239">
        <v>895.4</v>
      </c>
      <c r="F100" s="240"/>
      <c r="G100" s="38">
        <v>4.75</v>
      </c>
      <c r="H100" s="39">
        <f t="shared" si="12"/>
        <v>4253.1499999999996</v>
      </c>
      <c r="I100" s="86"/>
      <c r="J100" s="43"/>
      <c r="K100" s="46">
        <f t="shared" si="10"/>
        <v>0</v>
      </c>
      <c r="L100" s="47">
        <f t="shared" si="11"/>
        <v>0</v>
      </c>
    </row>
    <row r="101" spans="2:17" ht="14" x14ac:dyDescent="0.3">
      <c r="B101" s="35" t="s">
        <v>189</v>
      </c>
      <c r="C101" s="48" t="s">
        <v>190</v>
      </c>
      <c r="D101" s="37" t="s">
        <v>46</v>
      </c>
      <c r="E101" s="239">
        <v>378.7</v>
      </c>
      <c r="F101" s="240"/>
      <c r="G101" s="38">
        <v>6.47</v>
      </c>
      <c r="H101" s="39">
        <f t="shared" si="12"/>
        <v>2450.1889999999999</v>
      </c>
      <c r="I101" s="86"/>
      <c r="J101" s="43"/>
      <c r="K101" s="46">
        <f t="shared" si="10"/>
        <v>0</v>
      </c>
      <c r="L101" s="47">
        <f t="shared" si="11"/>
        <v>0</v>
      </c>
    </row>
    <row r="102" spans="2:17" ht="14" x14ac:dyDescent="0.3">
      <c r="B102" s="35" t="s">
        <v>191</v>
      </c>
      <c r="C102" s="48" t="s">
        <v>192</v>
      </c>
      <c r="D102" s="37" t="s">
        <v>46</v>
      </c>
      <c r="E102" s="239">
        <v>103.6</v>
      </c>
      <c r="F102" s="240"/>
      <c r="G102" s="38">
        <v>8.0299999999999994</v>
      </c>
      <c r="H102" s="39">
        <f t="shared" si="12"/>
        <v>831.9079999999999</v>
      </c>
      <c r="I102" s="86"/>
      <c r="J102" s="43"/>
      <c r="K102" s="46">
        <f t="shared" si="10"/>
        <v>0</v>
      </c>
      <c r="L102" s="47">
        <f t="shared" si="11"/>
        <v>0</v>
      </c>
    </row>
    <row r="103" spans="2:17" ht="14" x14ac:dyDescent="0.3">
      <c r="B103" s="35" t="s">
        <v>193</v>
      </c>
      <c r="C103" s="48" t="s">
        <v>194</v>
      </c>
      <c r="D103" s="37" t="s">
        <v>46</v>
      </c>
      <c r="E103" s="239">
        <v>131.1</v>
      </c>
      <c r="F103" s="240"/>
      <c r="G103" s="38">
        <v>9.5</v>
      </c>
      <c r="H103" s="39">
        <f t="shared" si="12"/>
        <v>1245.45</v>
      </c>
      <c r="I103" s="86"/>
      <c r="J103" s="43"/>
      <c r="K103" s="46">
        <f t="shared" si="10"/>
        <v>0</v>
      </c>
      <c r="L103" s="47">
        <f t="shared" si="11"/>
        <v>0</v>
      </c>
    </row>
    <row r="104" spans="2:17" s="5" customFormat="1" ht="14" x14ac:dyDescent="0.3">
      <c r="B104" s="35" t="s">
        <v>195</v>
      </c>
      <c r="C104" s="48" t="s">
        <v>196</v>
      </c>
      <c r="D104" s="37" t="s">
        <v>46</v>
      </c>
      <c r="E104" s="239">
        <v>20.3</v>
      </c>
      <c r="F104" s="240"/>
      <c r="G104" s="38">
        <v>17.95</v>
      </c>
      <c r="H104" s="39">
        <f t="shared" si="12"/>
        <v>364.38499999999999</v>
      </c>
      <c r="I104" s="86"/>
      <c r="J104" s="43"/>
      <c r="K104" s="46">
        <f t="shared" si="10"/>
        <v>0</v>
      </c>
      <c r="L104" s="47">
        <f t="shared" si="11"/>
        <v>0</v>
      </c>
      <c r="P104" s="1"/>
      <c r="Q104" s="1"/>
    </row>
    <row r="105" spans="2:17" s="5" customFormat="1" ht="14" x14ac:dyDescent="0.3">
      <c r="B105" s="35" t="s">
        <v>197</v>
      </c>
      <c r="C105" s="48" t="s">
        <v>198</v>
      </c>
      <c r="D105" s="37" t="s">
        <v>46</v>
      </c>
      <c r="E105" s="239">
        <v>81.2</v>
      </c>
      <c r="F105" s="240"/>
      <c r="G105" s="38">
        <v>28.5</v>
      </c>
      <c r="H105" s="39">
        <f t="shared" si="12"/>
        <v>2314.2000000000003</v>
      </c>
      <c r="I105" s="86"/>
      <c r="J105" s="43"/>
      <c r="K105" s="46">
        <f t="shared" si="10"/>
        <v>0</v>
      </c>
      <c r="L105" s="47">
        <f t="shared" si="11"/>
        <v>0</v>
      </c>
      <c r="P105" s="1"/>
      <c r="Q105" s="1"/>
    </row>
    <row r="106" spans="2:17" s="5" customFormat="1" ht="22.75" customHeight="1" x14ac:dyDescent="0.3">
      <c r="B106" s="68">
        <v>40188</v>
      </c>
      <c r="C106" s="48" t="s">
        <v>199</v>
      </c>
      <c r="D106" s="37" t="s">
        <v>142</v>
      </c>
      <c r="E106" s="239">
        <v>3</v>
      </c>
      <c r="F106" s="240"/>
      <c r="G106" s="38">
        <v>111.45</v>
      </c>
      <c r="H106" s="39">
        <f t="shared" si="12"/>
        <v>334.35</v>
      </c>
      <c r="I106" s="86"/>
      <c r="J106" s="43"/>
      <c r="K106" s="46">
        <f t="shared" si="10"/>
        <v>0</v>
      </c>
      <c r="L106" s="47">
        <f t="shared" si="11"/>
        <v>0</v>
      </c>
      <c r="P106" s="1"/>
      <c r="Q106" s="1"/>
    </row>
    <row r="107" spans="2:17" s="5" customFormat="1" ht="19.75" customHeight="1" x14ac:dyDescent="0.3">
      <c r="B107" s="68">
        <v>40553</v>
      </c>
      <c r="C107" s="48" t="s">
        <v>200</v>
      </c>
      <c r="D107" s="37" t="s">
        <v>142</v>
      </c>
      <c r="E107" s="239">
        <v>27</v>
      </c>
      <c r="F107" s="240"/>
      <c r="G107" s="38">
        <v>18.420000000000002</v>
      </c>
      <c r="H107" s="39">
        <f t="shared" si="12"/>
        <v>497.34000000000003</v>
      </c>
      <c r="I107" s="86"/>
      <c r="J107" s="43"/>
      <c r="K107" s="46">
        <f t="shared" si="10"/>
        <v>0</v>
      </c>
      <c r="L107" s="47">
        <f t="shared" si="11"/>
        <v>0</v>
      </c>
      <c r="P107" s="1"/>
      <c r="Q107" s="1"/>
    </row>
    <row r="108" spans="2:17" s="5" customFormat="1" ht="19.25" customHeight="1" x14ac:dyDescent="0.3">
      <c r="B108" s="68">
        <v>40918</v>
      </c>
      <c r="C108" s="48" t="s">
        <v>201</v>
      </c>
      <c r="D108" s="37" t="s">
        <v>142</v>
      </c>
      <c r="E108" s="239">
        <v>1</v>
      </c>
      <c r="F108" s="240"/>
      <c r="G108" s="38">
        <v>23.97</v>
      </c>
      <c r="H108" s="39">
        <f t="shared" si="12"/>
        <v>23.97</v>
      </c>
      <c r="I108" s="86"/>
      <c r="J108" s="43"/>
      <c r="K108" s="46">
        <f t="shared" si="10"/>
        <v>0</v>
      </c>
      <c r="L108" s="47">
        <f t="shared" si="11"/>
        <v>0</v>
      </c>
      <c r="P108" s="1"/>
      <c r="Q108" s="1"/>
    </row>
    <row r="109" spans="2:17" s="5" customFormat="1" ht="21.65" customHeight="1" x14ac:dyDescent="0.3">
      <c r="B109" s="68">
        <v>41284</v>
      </c>
      <c r="C109" s="48" t="s">
        <v>202</v>
      </c>
      <c r="D109" s="37" t="s">
        <v>142</v>
      </c>
      <c r="E109" s="239">
        <v>1</v>
      </c>
      <c r="F109" s="240"/>
      <c r="G109" s="38">
        <v>195</v>
      </c>
      <c r="H109" s="39">
        <f t="shared" si="12"/>
        <v>195</v>
      </c>
      <c r="I109" s="86"/>
      <c r="J109" s="43"/>
      <c r="K109" s="46">
        <f t="shared" si="10"/>
        <v>0</v>
      </c>
      <c r="L109" s="47">
        <f t="shared" si="11"/>
        <v>0</v>
      </c>
      <c r="P109" s="1"/>
      <c r="Q109" s="1"/>
    </row>
    <row r="110" spans="2:17" s="5" customFormat="1" ht="19.5" customHeight="1" x14ac:dyDescent="0.3">
      <c r="B110" s="68">
        <v>41649</v>
      </c>
      <c r="C110" s="36" t="s">
        <v>203</v>
      </c>
      <c r="D110" s="37" t="s">
        <v>142</v>
      </c>
      <c r="E110" s="239">
        <v>28</v>
      </c>
      <c r="F110" s="240"/>
      <c r="G110" s="38">
        <v>30.46</v>
      </c>
      <c r="H110" s="39">
        <f t="shared" si="12"/>
        <v>852.88</v>
      </c>
      <c r="I110" s="86"/>
      <c r="J110" s="43"/>
      <c r="K110" s="46">
        <f t="shared" si="10"/>
        <v>0</v>
      </c>
      <c r="L110" s="47">
        <f t="shared" si="11"/>
        <v>0</v>
      </c>
      <c r="P110" s="1"/>
      <c r="Q110" s="1"/>
    </row>
    <row r="111" spans="2:17" s="5" customFormat="1" ht="19.5" customHeight="1" x14ac:dyDescent="0.3">
      <c r="B111" s="68">
        <v>42014</v>
      </c>
      <c r="C111" s="48" t="s">
        <v>204</v>
      </c>
      <c r="D111" s="37" t="s">
        <v>142</v>
      </c>
      <c r="E111" s="239">
        <v>1</v>
      </c>
      <c r="F111" s="240"/>
      <c r="G111" s="38">
        <v>82.48</v>
      </c>
      <c r="H111" s="39">
        <f t="shared" si="12"/>
        <v>82.48</v>
      </c>
      <c r="I111" s="86"/>
      <c r="J111" s="43"/>
      <c r="K111" s="46">
        <f t="shared" si="10"/>
        <v>0</v>
      </c>
      <c r="L111" s="47">
        <f t="shared" si="11"/>
        <v>0</v>
      </c>
      <c r="P111" s="1"/>
      <c r="Q111" s="1"/>
    </row>
    <row r="112" spans="2:17" s="5" customFormat="1" ht="23.4" customHeight="1" x14ac:dyDescent="0.3">
      <c r="B112" s="49">
        <v>42379</v>
      </c>
      <c r="C112" s="48" t="s">
        <v>205</v>
      </c>
      <c r="D112" s="37" t="s">
        <v>142</v>
      </c>
      <c r="E112" s="239">
        <v>56</v>
      </c>
      <c r="F112" s="240"/>
      <c r="G112" s="38">
        <v>32.119999999999997</v>
      </c>
      <c r="H112" s="39">
        <f t="shared" si="12"/>
        <v>1798.7199999999998</v>
      </c>
      <c r="I112" s="86"/>
      <c r="J112" s="43"/>
      <c r="K112" s="46">
        <f t="shared" si="10"/>
        <v>0</v>
      </c>
      <c r="L112" s="47">
        <f t="shared" si="11"/>
        <v>0</v>
      </c>
      <c r="P112" s="1"/>
      <c r="Q112" s="1"/>
    </row>
    <row r="113" spans="2:17" s="5" customFormat="1" ht="21.65" customHeight="1" x14ac:dyDescent="0.3">
      <c r="B113" s="49">
        <v>42745</v>
      </c>
      <c r="C113" s="48" t="s">
        <v>206</v>
      </c>
      <c r="D113" s="37" t="s">
        <v>142</v>
      </c>
      <c r="E113" s="239">
        <v>17</v>
      </c>
      <c r="F113" s="240"/>
      <c r="G113" s="38">
        <v>34.869999999999997</v>
      </c>
      <c r="H113" s="39">
        <f t="shared" si="12"/>
        <v>592.79</v>
      </c>
      <c r="I113" s="86"/>
      <c r="J113" s="43"/>
      <c r="K113" s="46">
        <f t="shared" si="10"/>
        <v>0</v>
      </c>
      <c r="L113" s="47">
        <f t="shared" si="11"/>
        <v>0</v>
      </c>
      <c r="P113" s="1"/>
      <c r="Q113" s="1"/>
    </row>
    <row r="114" spans="2:17" s="5" customFormat="1" ht="22.75" customHeight="1" x14ac:dyDescent="0.3">
      <c r="B114" s="49">
        <v>43110</v>
      </c>
      <c r="C114" s="48" t="s">
        <v>207</v>
      </c>
      <c r="D114" s="37" t="s">
        <v>142</v>
      </c>
      <c r="E114" s="239">
        <v>2</v>
      </c>
      <c r="F114" s="240"/>
      <c r="G114" s="38">
        <v>36.909999999999997</v>
      </c>
      <c r="H114" s="39">
        <f t="shared" si="12"/>
        <v>73.819999999999993</v>
      </c>
      <c r="I114" s="86"/>
      <c r="J114" s="43"/>
      <c r="K114" s="46">
        <f t="shared" si="10"/>
        <v>0</v>
      </c>
      <c r="L114" s="47">
        <f t="shared" si="11"/>
        <v>0</v>
      </c>
      <c r="P114" s="1"/>
      <c r="Q114" s="1"/>
    </row>
    <row r="115" spans="2:17" s="5" customFormat="1" ht="28.25" customHeight="1" x14ac:dyDescent="0.3">
      <c r="B115" s="49">
        <v>43475</v>
      </c>
      <c r="C115" s="48" t="s">
        <v>208</v>
      </c>
      <c r="D115" s="37" t="s">
        <v>46</v>
      </c>
      <c r="E115" s="239">
        <v>586.6</v>
      </c>
      <c r="F115" s="240"/>
      <c r="G115" s="38">
        <v>11.44</v>
      </c>
      <c r="H115" s="39">
        <f t="shared" si="12"/>
        <v>6710.7039999999997</v>
      </c>
      <c r="I115" s="86"/>
      <c r="J115" s="43"/>
      <c r="K115" s="46">
        <f t="shared" si="10"/>
        <v>0</v>
      </c>
      <c r="L115" s="47">
        <f t="shared" si="11"/>
        <v>0</v>
      </c>
      <c r="P115" s="1"/>
      <c r="Q115" s="1"/>
    </row>
    <row r="116" spans="2:17" s="5" customFormat="1" ht="29.4" customHeight="1" x14ac:dyDescent="0.3">
      <c r="B116" s="49">
        <v>43840</v>
      </c>
      <c r="C116" s="48" t="s">
        <v>209</v>
      </c>
      <c r="D116" s="37" t="s">
        <v>46</v>
      </c>
      <c r="E116" s="239">
        <v>18.2</v>
      </c>
      <c r="F116" s="240"/>
      <c r="G116" s="38">
        <v>10.38</v>
      </c>
      <c r="H116" s="39">
        <f t="shared" si="12"/>
        <v>188.916</v>
      </c>
      <c r="I116" s="86"/>
      <c r="J116" s="43"/>
      <c r="K116" s="46">
        <f t="shared" si="10"/>
        <v>0</v>
      </c>
      <c r="L116" s="47">
        <f t="shared" si="11"/>
        <v>0</v>
      </c>
      <c r="P116" s="1"/>
      <c r="Q116" s="1"/>
    </row>
    <row r="117" spans="2:17" s="5" customFormat="1" ht="27.65" customHeight="1" x14ac:dyDescent="0.3">
      <c r="B117" s="49">
        <v>44206</v>
      </c>
      <c r="C117" s="48" t="s">
        <v>210</v>
      </c>
      <c r="D117" s="37" t="s">
        <v>46</v>
      </c>
      <c r="E117" s="239">
        <v>32.6</v>
      </c>
      <c r="F117" s="240"/>
      <c r="G117" s="38">
        <v>21.08</v>
      </c>
      <c r="H117" s="39">
        <f t="shared" si="12"/>
        <v>687.20799999999997</v>
      </c>
      <c r="I117" s="86"/>
      <c r="J117" s="43"/>
      <c r="K117" s="46">
        <f t="shared" si="10"/>
        <v>0</v>
      </c>
      <c r="L117" s="47">
        <f t="shared" si="11"/>
        <v>0</v>
      </c>
      <c r="P117" s="1"/>
      <c r="Q117" s="1"/>
    </row>
    <row r="118" spans="2:17" s="5" customFormat="1" ht="31.25" customHeight="1" x14ac:dyDescent="0.3">
      <c r="B118" s="49">
        <v>44571</v>
      </c>
      <c r="C118" s="48" t="s">
        <v>211</v>
      </c>
      <c r="D118" s="37" t="s">
        <v>46</v>
      </c>
      <c r="E118" s="239">
        <v>3.91</v>
      </c>
      <c r="F118" s="240"/>
      <c r="G118" s="38">
        <v>32.64</v>
      </c>
      <c r="H118" s="39">
        <f t="shared" si="12"/>
        <v>127.62240000000001</v>
      </c>
      <c r="I118" s="86"/>
      <c r="J118" s="43"/>
      <c r="K118" s="46">
        <f t="shared" si="10"/>
        <v>0</v>
      </c>
      <c r="L118" s="47">
        <f t="shared" si="11"/>
        <v>0</v>
      </c>
      <c r="P118" s="1"/>
      <c r="Q118" s="1"/>
    </row>
    <row r="119" spans="2:17" s="5" customFormat="1" ht="31.25" customHeight="1" x14ac:dyDescent="0.3">
      <c r="B119" s="49">
        <v>44936</v>
      </c>
      <c r="C119" s="48" t="s">
        <v>212</v>
      </c>
      <c r="D119" s="37" t="s">
        <v>46</v>
      </c>
      <c r="E119" s="239">
        <v>1</v>
      </c>
      <c r="F119" s="240"/>
      <c r="G119" s="38">
        <v>10.91</v>
      </c>
      <c r="H119" s="39">
        <f t="shared" si="12"/>
        <v>10.91</v>
      </c>
      <c r="I119" s="86"/>
      <c r="J119" s="43"/>
      <c r="K119" s="46">
        <f t="shared" si="10"/>
        <v>0</v>
      </c>
      <c r="L119" s="47">
        <f t="shared" si="11"/>
        <v>0</v>
      </c>
      <c r="P119" s="1"/>
      <c r="Q119" s="1"/>
    </row>
    <row r="120" spans="2:17" ht="31.25" customHeight="1" x14ac:dyDescent="0.3">
      <c r="B120" s="49">
        <v>45301</v>
      </c>
      <c r="C120" s="48" t="s">
        <v>213</v>
      </c>
      <c r="D120" s="37" t="s">
        <v>142</v>
      </c>
      <c r="E120" s="239">
        <v>17</v>
      </c>
      <c r="F120" s="240"/>
      <c r="G120" s="38">
        <v>115.4</v>
      </c>
      <c r="H120" s="39">
        <f t="shared" si="12"/>
        <v>1961.8000000000002</v>
      </c>
      <c r="I120" s="86"/>
      <c r="J120" s="43"/>
      <c r="K120" s="46">
        <f t="shared" si="10"/>
        <v>0</v>
      </c>
      <c r="L120" s="47">
        <f t="shared" si="11"/>
        <v>0</v>
      </c>
    </row>
    <row r="121" spans="2:17" ht="25.75" customHeight="1" x14ac:dyDescent="0.3">
      <c r="B121" s="49">
        <v>45667</v>
      </c>
      <c r="C121" s="48" t="s">
        <v>214</v>
      </c>
      <c r="D121" s="37" t="s">
        <v>142</v>
      </c>
      <c r="E121" s="239">
        <v>45</v>
      </c>
      <c r="F121" s="240"/>
      <c r="G121" s="38">
        <v>39.58</v>
      </c>
      <c r="H121" s="39">
        <f t="shared" si="12"/>
        <v>1781.1</v>
      </c>
      <c r="I121" s="86"/>
      <c r="J121" s="43"/>
      <c r="K121" s="46">
        <f t="shared" si="10"/>
        <v>0</v>
      </c>
      <c r="L121" s="47">
        <f t="shared" si="11"/>
        <v>0</v>
      </c>
    </row>
    <row r="122" spans="2:17" ht="31.25" customHeight="1" x14ac:dyDescent="0.3">
      <c r="B122" s="49">
        <v>46032</v>
      </c>
      <c r="C122" s="48" t="s">
        <v>215</v>
      </c>
      <c r="D122" s="37" t="s">
        <v>142</v>
      </c>
      <c r="E122" s="239">
        <v>1</v>
      </c>
      <c r="F122" s="240"/>
      <c r="G122" s="38">
        <v>1901.96</v>
      </c>
      <c r="H122" s="39">
        <f t="shared" si="12"/>
        <v>1901.96</v>
      </c>
      <c r="I122" s="86"/>
      <c r="J122" s="43"/>
      <c r="K122" s="46">
        <f t="shared" si="10"/>
        <v>0</v>
      </c>
      <c r="L122" s="47">
        <f t="shared" si="11"/>
        <v>0</v>
      </c>
    </row>
    <row r="123" spans="2:17" ht="19.5" customHeight="1" x14ac:dyDescent="0.3">
      <c r="B123" s="68">
        <v>46397</v>
      </c>
      <c r="C123" s="36" t="s">
        <v>216</v>
      </c>
      <c r="D123" s="37" t="s">
        <v>142</v>
      </c>
      <c r="E123" s="239">
        <v>1</v>
      </c>
      <c r="F123" s="240"/>
      <c r="G123" s="38">
        <v>1117.45</v>
      </c>
      <c r="H123" s="39">
        <f t="shared" si="12"/>
        <v>1117.45</v>
      </c>
      <c r="I123" s="86"/>
      <c r="J123" s="43"/>
      <c r="K123" s="46">
        <f t="shared" si="10"/>
        <v>0</v>
      </c>
      <c r="L123" s="47">
        <f t="shared" si="11"/>
        <v>0</v>
      </c>
    </row>
    <row r="124" spans="2:17" ht="30" customHeight="1" x14ac:dyDescent="0.3">
      <c r="B124" s="68">
        <v>46762</v>
      </c>
      <c r="C124" s="48" t="s">
        <v>217</v>
      </c>
      <c r="D124" s="37" t="s">
        <v>142</v>
      </c>
      <c r="E124" s="239">
        <v>3</v>
      </c>
      <c r="F124" s="240"/>
      <c r="G124" s="38">
        <v>461.75</v>
      </c>
      <c r="H124" s="39">
        <f t="shared" si="12"/>
        <v>1385.25</v>
      </c>
      <c r="I124" s="86"/>
      <c r="J124" s="43"/>
      <c r="K124" s="46">
        <f t="shared" si="10"/>
        <v>0</v>
      </c>
      <c r="L124" s="47">
        <f t="shared" si="11"/>
        <v>0</v>
      </c>
    </row>
    <row r="125" spans="2:17" s="19" customFormat="1" ht="9" customHeight="1" x14ac:dyDescent="0.3">
      <c r="B125" s="64" t="s">
        <v>218</v>
      </c>
      <c r="C125" s="51" t="s">
        <v>219</v>
      </c>
      <c r="D125" s="52"/>
      <c r="E125" s="284"/>
      <c r="F125" s="285"/>
      <c r="G125" s="53"/>
      <c r="H125" s="54">
        <f>H126+H127+H128+H129+H130+H131+H132+H133</f>
        <v>253598.34640000001</v>
      </c>
      <c r="I125" s="55"/>
      <c r="J125" s="55"/>
      <c r="K125" s="55"/>
      <c r="L125" s="55"/>
      <c r="M125" s="5"/>
      <c r="N125" s="5"/>
      <c r="O125" s="5"/>
    </row>
    <row r="126" spans="2:17" ht="19.5" customHeight="1" x14ac:dyDescent="0.3">
      <c r="B126" s="35" t="s">
        <v>220</v>
      </c>
      <c r="C126" s="48" t="s">
        <v>221</v>
      </c>
      <c r="D126" s="37" t="s">
        <v>51</v>
      </c>
      <c r="E126" s="239">
        <v>34.950000000000003</v>
      </c>
      <c r="F126" s="240"/>
      <c r="G126" s="38">
        <v>635</v>
      </c>
      <c r="H126" s="39">
        <f t="shared" ref="H126:H133" si="13">G126*E126</f>
        <v>22193.25</v>
      </c>
      <c r="I126" s="86"/>
      <c r="J126" s="43"/>
      <c r="K126" s="46">
        <f t="shared" si="10"/>
        <v>0</v>
      </c>
      <c r="L126" s="47">
        <f t="shared" si="11"/>
        <v>0</v>
      </c>
    </row>
    <row r="127" spans="2:17" ht="45" customHeight="1" x14ac:dyDescent="0.3">
      <c r="B127" s="44" t="s">
        <v>222</v>
      </c>
      <c r="C127" s="48" t="s">
        <v>223</v>
      </c>
      <c r="D127" s="37" t="s">
        <v>31</v>
      </c>
      <c r="E127" s="239">
        <v>698.86</v>
      </c>
      <c r="F127" s="240"/>
      <c r="G127" s="38">
        <v>44</v>
      </c>
      <c r="H127" s="39">
        <f t="shared" si="13"/>
        <v>30749.84</v>
      </c>
      <c r="I127" s="86"/>
      <c r="J127" s="43"/>
      <c r="K127" s="46">
        <f t="shared" si="10"/>
        <v>0</v>
      </c>
      <c r="L127" s="47">
        <f t="shared" si="11"/>
        <v>0</v>
      </c>
    </row>
    <row r="128" spans="2:17" ht="33.5" customHeight="1" x14ac:dyDescent="0.3">
      <c r="B128" s="35" t="s">
        <v>224</v>
      </c>
      <c r="C128" s="48" t="s">
        <v>225</v>
      </c>
      <c r="D128" s="37" t="s">
        <v>31</v>
      </c>
      <c r="E128" s="239">
        <v>542.02</v>
      </c>
      <c r="F128" s="240"/>
      <c r="G128" s="38">
        <v>174</v>
      </c>
      <c r="H128" s="39">
        <f t="shared" si="13"/>
        <v>94311.48</v>
      </c>
      <c r="I128" s="86"/>
      <c r="J128" s="43"/>
      <c r="K128" s="46">
        <f t="shared" si="10"/>
        <v>0</v>
      </c>
      <c r="L128" s="47">
        <f t="shared" si="11"/>
        <v>0</v>
      </c>
    </row>
    <row r="129" spans="2:15" ht="33.5" customHeight="1" x14ac:dyDescent="0.3">
      <c r="B129" s="35" t="s">
        <v>226</v>
      </c>
      <c r="C129" s="48" t="s">
        <v>174</v>
      </c>
      <c r="D129" s="37" t="s">
        <v>31</v>
      </c>
      <c r="E129" s="239">
        <v>156.84</v>
      </c>
      <c r="F129" s="240"/>
      <c r="G129" s="38">
        <v>310</v>
      </c>
      <c r="H129" s="39">
        <f t="shared" si="13"/>
        <v>48620.4</v>
      </c>
      <c r="I129" s="86"/>
      <c r="J129" s="43"/>
      <c r="K129" s="46">
        <f t="shared" si="10"/>
        <v>0</v>
      </c>
      <c r="L129" s="47">
        <f t="shared" si="11"/>
        <v>0</v>
      </c>
    </row>
    <row r="130" spans="2:15" ht="33.25" customHeight="1" x14ac:dyDescent="0.3">
      <c r="B130" s="35" t="s">
        <v>227</v>
      </c>
      <c r="C130" s="48" t="s">
        <v>228</v>
      </c>
      <c r="D130" s="37" t="s">
        <v>31</v>
      </c>
      <c r="E130" s="239">
        <v>537</v>
      </c>
      <c r="F130" s="240"/>
      <c r="G130" s="38">
        <v>60.1</v>
      </c>
      <c r="H130" s="39">
        <f t="shared" si="13"/>
        <v>32273.7</v>
      </c>
      <c r="I130" s="86"/>
      <c r="J130" s="43"/>
      <c r="K130" s="46">
        <f t="shared" si="10"/>
        <v>0</v>
      </c>
      <c r="L130" s="47">
        <f t="shared" si="11"/>
        <v>0</v>
      </c>
    </row>
    <row r="131" spans="2:15" ht="39" customHeight="1" x14ac:dyDescent="0.3">
      <c r="B131" s="35" t="s">
        <v>229</v>
      </c>
      <c r="C131" s="36" t="s">
        <v>230</v>
      </c>
      <c r="D131" s="37" t="s">
        <v>46</v>
      </c>
      <c r="E131" s="239">
        <v>211.06</v>
      </c>
      <c r="F131" s="240"/>
      <c r="G131" s="38">
        <v>51.44</v>
      </c>
      <c r="H131" s="39">
        <f t="shared" si="13"/>
        <v>10856.9264</v>
      </c>
      <c r="I131" s="86"/>
      <c r="J131" s="43"/>
      <c r="K131" s="46">
        <f t="shared" si="10"/>
        <v>0</v>
      </c>
      <c r="L131" s="47">
        <f t="shared" si="11"/>
        <v>0</v>
      </c>
    </row>
    <row r="132" spans="2:15" ht="37.25" customHeight="1" x14ac:dyDescent="0.3">
      <c r="B132" s="35" t="s">
        <v>231</v>
      </c>
      <c r="C132" s="36" t="s">
        <v>230</v>
      </c>
      <c r="D132" s="37" t="s">
        <v>46</v>
      </c>
      <c r="E132" s="239">
        <v>31.6</v>
      </c>
      <c r="F132" s="240"/>
      <c r="G132" s="38">
        <v>51</v>
      </c>
      <c r="H132" s="39">
        <f t="shared" si="13"/>
        <v>1611.6000000000001</v>
      </c>
      <c r="I132" s="86"/>
      <c r="J132" s="43"/>
      <c r="K132" s="46">
        <f t="shared" si="10"/>
        <v>0</v>
      </c>
      <c r="L132" s="47">
        <f t="shared" si="11"/>
        <v>0</v>
      </c>
    </row>
    <row r="133" spans="2:15" ht="30" customHeight="1" x14ac:dyDescent="0.3">
      <c r="B133" s="35" t="s">
        <v>232</v>
      </c>
      <c r="C133" s="48" t="s">
        <v>233</v>
      </c>
      <c r="D133" s="37" t="s">
        <v>31</v>
      </c>
      <c r="E133" s="239">
        <v>190.2</v>
      </c>
      <c r="F133" s="240"/>
      <c r="G133" s="38">
        <v>68.25</v>
      </c>
      <c r="H133" s="39">
        <f t="shared" si="13"/>
        <v>12981.15</v>
      </c>
      <c r="I133" s="86"/>
      <c r="J133" s="43"/>
      <c r="K133" s="46">
        <f t="shared" si="10"/>
        <v>0</v>
      </c>
      <c r="L133" s="47">
        <f t="shared" si="11"/>
        <v>0</v>
      </c>
    </row>
    <row r="134" spans="2:15" s="19" customFormat="1" ht="11.75" customHeight="1" x14ac:dyDescent="0.3">
      <c r="B134" s="64" t="s">
        <v>234</v>
      </c>
      <c r="C134" s="51" t="s">
        <v>235</v>
      </c>
      <c r="D134" s="52"/>
      <c r="E134" s="284"/>
      <c r="F134" s="285"/>
      <c r="G134" s="53"/>
      <c r="H134" s="54">
        <f>H135+H136+H137+H138+H139+H140+H141+H142+H143+H144+H145</f>
        <v>137519.22820000001</v>
      </c>
      <c r="I134" s="55"/>
      <c r="J134" s="55"/>
      <c r="K134" s="55"/>
      <c r="L134" s="55"/>
      <c r="M134" s="5"/>
      <c r="N134" s="5"/>
      <c r="O134" s="5"/>
    </row>
    <row r="135" spans="2:15" ht="35.25" customHeight="1" x14ac:dyDescent="0.3">
      <c r="B135" s="35" t="s">
        <v>236</v>
      </c>
      <c r="C135" s="36" t="s">
        <v>237</v>
      </c>
      <c r="D135" s="37" t="s">
        <v>31</v>
      </c>
      <c r="E135" s="239">
        <v>220.02</v>
      </c>
      <c r="F135" s="240"/>
      <c r="G135" s="38">
        <v>66.5</v>
      </c>
      <c r="H135" s="39">
        <f t="shared" ref="H135:H145" si="14">G135*E135</f>
        <v>14631.33</v>
      </c>
      <c r="I135" s="86"/>
      <c r="J135" s="43"/>
      <c r="K135" s="46">
        <f t="shared" si="10"/>
        <v>0</v>
      </c>
      <c r="L135" s="47">
        <f t="shared" si="11"/>
        <v>0</v>
      </c>
    </row>
    <row r="136" spans="2:15" ht="35.25" customHeight="1" x14ac:dyDescent="0.3">
      <c r="B136" s="35" t="s">
        <v>238</v>
      </c>
      <c r="C136" s="48" t="s">
        <v>239</v>
      </c>
      <c r="D136" s="37" t="s">
        <v>31</v>
      </c>
      <c r="E136" s="239">
        <v>107.02</v>
      </c>
      <c r="F136" s="240"/>
      <c r="G136" s="38">
        <v>112.45</v>
      </c>
      <c r="H136" s="39">
        <f t="shared" si="14"/>
        <v>12034.398999999999</v>
      </c>
      <c r="I136" s="86"/>
      <c r="J136" s="43"/>
      <c r="K136" s="46">
        <f t="shared" si="10"/>
        <v>0</v>
      </c>
      <c r="L136" s="47">
        <f t="shared" si="11"/>
        <v>0</v>
      </c>
    </row>
    <row r="137" spans="2:15" ht="25.75" customHeight="1" x14ac:dyDescent="0.3">
      <c r="B137" s="35" t="s">
        <v>240</v>
      </c>
      <c r="C137" s="48" t="s">
        <v>241</v>
      </c>
      <c r="D137" s="37" t="s">
        <v>31</v>
      </c>
      <c r="E137" s="239">
        <v>107.02</v>
      </c>
      <c r="F137" s="240"/>
      <c r="G137" s="38">
        <v>50.68</v>
      </c>
      <c r="H137" s="39">
        <f t="shared" si="14"/>
        <v>5423.7735999999995</v>
      </c>
      <c r="I137" s="86"/>
      <c r="J137" s="43"/>
      <c r="K137" s="46">
        <f t="shared" si="10"/>
        <v>0</v>
      </c>
      <c r="L137" s="47">
        <f t="shared" si="11"/>
        <v>0</v>
      </c>
    </row>
    <row r="138" spans="2:15" ht="35.25" customHeight="1" x14ac:dyDescent="0.3">
      <c r="B138" s="35" t="s">
        <v>242</v>
      </c>
      <c r="C138" s="36" t="s">
        <v>243</v>
      </c>
      <c r="D138" s="37" t="s">
        <v>142</v>
      </c>
      <c r="E138" s="239">
        <v>5</v>
      </c>
      <c r="F138" s="240"/>
      <c r="G138" s="38">
        <v>2554.9899999999998</v>
      </c>
      <c r="H138" s="39">
        <f t="shared" si="14"/>
        <v>12774.949999999999</v>
      </c>
      <c r="I138" s="86"/>
      <c r="J138" s="43"/>
      <c r="K138" s="46">
        <f t="shared" si="10"/>
        <v>0</v>
      </c>
      <c r="L138" s="47">
        <f t="shared" si="11"/>
        <v>0</v>
      </c>
    </row>
    <row r="139" spans="2:15" ht="35.25" customHeight="1" x14ac:dyDescent="0.3">
      <c r="B139" s="35" t="s">
        <v>244</v>
      </c>
      <c r="C139" s="36" t="s">
        <v>245</v>
      </c>
      <c r="D139" s="37" t="s">
        <v>142</v>
      </c>
      <c r="E139" s="239">
        <v>9</v>
      </c>
      <c r="F139" s="240"/>
      <c r="G139" s="38">
        <v>2430.5500000000002</v>
      </c>
      <c r="H139" s="39">
        <f t="shared" si="14"/>
        <v>21874.95</v>
      </c>
      <c r="I139" s="86"/>
      <c r="J139" s="43"/>
      <c r="K139" s="46">
        <f t="shared" si="10"/>
        <v>0</v>
      </c>
      <c r="L139" s="47">
        <f t="shared" si="11"/>
        <v>0</v>
      </c>
    </row>
    <row r="140" spans="2:15" ht="35.25" customHeight="1" x14ac:dyDescent="0.3">
      <c r="B140" s="35" t="s">
        <v>246</v>
      </c>
      <c r="C140" s="36" t="s">
        <v>247</v>
      </c>
      <c r="D140" s="37" t="s">
        <v>31</v>
      </c>
      <c r="E140" s="239">
        <v>220.02</v>
      </c>
      <c r="F140" s="240"/>
      <c r="G140" s="38">
        <v>16.100000000000001</v>
      </c>
      <c r="H140" s="39">
        <f t="shared" si="14"/>
        <v>3542.3220000000006</v>
      </c>
      <c r="I140" s="86"/>
      <c r="J140" s="43"/>
      <c r="K140" s="46">
        <f t="shared" si="10"/>
        <v>0</v>
      </c>
      <c r="L140" s="47">
        <f t="shared" si="11"/>
        <v>0</v>
      </c>
    </row>
    <row r="141" spans="2:15" ht="29.4" customHeight="1" x14ac:dyDescent="0.3">
      <c r="B141" s="35" t="s">
        <v>248</v>
      </c>
      <c r="C141" s="48" t="s">
        <v>249</v>
      </c>
      <c r="D141" s="37" t="s">
        <v>46</v>
      </c>
      <c r="E141" s="239">
        <v>91.35</v>
      </c>
      <c r="F141" s="240"/>
      <c r="G141" s="38">
        <v>96.89</v>
      </c>
      <c r="H141" s="39">
        <f t="shared" si="14"/>
        <v>8850.9014999999999</v>
      </c>
      <c r="I141" s="86"/>
      <c r="J141" s="43"/>
      <c r="K141" s="46">
        <f t="shared" si="10"/>
        <v>0</v>
      </c>
      <c r="L141" s="47">
        <f t="shared" si="11"/>
        <v>0</v>
      </c>
    </row>
    <row r="142" spans="2:15" ht="28.75" customHeight="1" x14ac:dyDescent="0.3">
      <c r="B142" s="35" t="s">
        <v>250</v>
      </c>
      <c r="C142" s="48" t="s">
        <v>251</v>
      </c>
      <c r="D142" s="37" t="s">
        <v>46</v>
      </c>
      <c r="E142" s="239">
        <v>37.75</v>
      </c>
      <c r="F142" s="240"/>
      <c r="G142" s="38">
        <v>185.65</v>
      </c>
      <c r="H142" s="39">
        <f t="shared" si="14"/>
        <v>7008.2875000000004</v>
      </c>
      <c r="I142" s="86"/>
      <c r="J142" s="43"/>
      <c r="K142" s="46">
        <f t="shared" si="10"/>
        <v>0</v>
      </c>
      <c r="L142" s="47">
        <f t="shared" si="11"/>
        <v>0</v>
      </c>
    </row>
    <row r="143" spans="2:15" ht="19.25" customHeight="1" x14ac:dyDescent="0.3">
      <c r="B143" s="35" t="s">
        <v>252</v>
      </c>
      <c r="C143" s="48" t="s">
        <v>253</v>
      </c>
      <c r="D143" s="37" t="s">
        <v>31</v>
      </c>
      <c r="E143" s="239">
        <v>491.02</v>
      </c>
      <c r="F143" s="240"/>
      <c r="G143" s="38">
        <v>39.229999999999997</v>
      </c>
      <c r="H143" s="39">
        <f t="shared" si="14"/>
        <v>19262.714599999999</v>
      </c>
      <c r="I143" s="86"/>
      <c r="J143" s="43"/>
      <c r="K143" s="46">
        <f t="shared" si="10"/>
        <v>0</v>
      </c>
      <c r="L143" s="47">
        <f t="shared" si="11"/>
        <v>0</v>
      </c>
    </row>
    <row r="144" spans="2:15" ht="24" customHeight="1" x14ac:dyDescent="0.3">
      <c r="B144" s="68">
        <v>40190</v>
      </c>
      <c r="C144" s="48" t="s">
        <v>254</v>
      </c>
      <c r="D144" s="37" t="s">
        <v>31</v>
      </c>
      <c r="E144" s="239">
        <v>90</v>
      </c>
      <c r="F144" s="240"/>
      <c r="G144" s="38">
        <v>290</v>
      </c>
      <c r="H144" s="39">
        <f t="shared" si="14"/>
        <v>26100</v>
      </c>
      <c r="I144" s="86"/>
      <c r="J144" s="43"/>
      <c r="K144" s="46">
        <f t="shared" si="10"/>
        <v>0</v>
      </c>
      <c r="L144" s="47">
        <f t="shared" si="11"/>
        <v>0</v>
      </c>
    </row>
    <row r="145" spans="2:15" ht="35.25" customHeight="1" x14ac:dyDescent="0.3">
      <c r="B145" s="68">
        <v>40555</v>
      </c>
      <c r="C145" s="36" t="s">
        <v>255</v>
      </c>
      <c r="D145" s="37" t="s">
        <v>31</v>
      </c>
      <c r="E145" s="239">
        <v>90</v>
      </c>
      <c r="F145" s="240"/>
      <c r="G145" s="38">
        <v>66.84</v>
      </c>
      <c r="H145" s="39">
        <f t="shared" si="14"/>
        <v>6015.6</v>
      </c>
      <c r="I145" s="86"/>
      <c r="J145" s="43"/>
      <c r="K145" s="46">
        <f t="shared" si="10"/>
        <v>0</v>
      </c>
      <c r="L145" s="47">
        <f t="shared" si="11"/>
        <v>0</v>
      </c>
    </row>
    <row r="146" spans="2:15" s="19" customFormat="1" ht="12.5" customHeight="1" x14ac:dyDescent="0.3">
      <c r="B146" s="64" t="s">
        <v>256</v>
      </c>
      <c r="C146" s="51" t="s">
        <v>257</v>
      </c>
      <c r="D146" s="52"/>
      <c r="E146" s="284"/>
      <c r="F146" s="285"/>
      <c r="G146" s="53"/>
      <c r="H146" s="54">
        <f>H147+H148+H149+H150+H151+H152+H153+H154+H155+H156+H157+H158+H159+H160+H161+H162+H163+H164+H165</f>
        <v>32699.764200000005</v>
      </c>
      <c r="I146" s="55"/>
      <c r="J146" s="55"/>
      <c r="K146" s="55"/>
      <c r="L146" s="55"/>
      <c r="M146" s="5"/>
      <c r="N146" s="5"/>
      <c r="O146" s="5"/>
    </row>
    <row r="147" spans="2:15" ht="35.25" customHeight="1" x14ac:dyDescent="0.3">
      <c r="B147" s="35" t="s">
        <v>258</v>
      </c>
      <c r="C147" s="36" t="s">
        <v>259</v>
      </c>
      <c r="D147" s="37" t="s">
        <v>46</v>
      </c>
      <c r="E147" s="239">
        <v>54.7</v>
      </c>
      <c r="F147" s="240"/>
      <c r="G147" s="38">
        <v>42.92</v>
      </c>
      <c r="H147" s="39">
        <f t="shared" ref="H147:H165" si="15">G147*E147</f>
        <v>2347.7240000000002</v>
      </c>
      <c r="I147" s="86"/>
      <c r="J147" s="43"/>
      <c r="K147" s="46">
        <f t="shared" si="10"/>
        <v>0</v>
      </c>
      <c r="L147" s="47">
        <f t="shared" si="11"/>
        <v>0</v>
      </c>
    </row>
    <row r="148" spans="2:15" ht="35.25" customHeight="1" x14ac:dyDescent="0.3">
      <c r="B148" s="35" t="s">
        <v>260</v>
      </c>
      <c r="C148" s="36" t="s">
        <v>261</v>
      </c>
      <c r="D148" s="37" t="s">
        <v>46</v>
      </c>
      <c r="E148" s="239">
        <v>30.93</v>
      </c>
      <c r="F148" s="240"/>
      <c r="G148" s="38">
        <v>43.97</v>
      </c>
      <c r="H148" s="39">
        <f t="shared" si="15"/>
        <v>1359.9920999999999</v>
      </c>
      <c r="I148" s="86"/>
      <c r="J148" s="43"/>
      <c r="K148" s="46">
        <f t="shared" si="10"/>
        <v>0</v>
      </c>
      <c r="L148" s="47">
        <f t="shared" si="11"/>
        <v>0</v>
      </c>
    </row>
    <row r="149" spans="2:15" ht="35.25" customHeight="1" x14ac:dyDescent="0.3">
      <c r="B149" s="35" t="s">
        <v>262</v>
      </c>
      <c r="C149" s="36" t="s">
        <v>263</v>
      </c>
      <c r="D149" s="37" t="s">
        <v>46</v>
      </c>
      <c r="E149" s="239">
        <v>41.34</v>
      </c>
      <c r="F149" s="240"/>
      <c r="G149" s="38">
        <v>31.73</v>
      </c>
      <c r="H149" s="39">
        <f t="shared" si="15"/>
        <v>1311.7182</v>
      </c>
      <c r="I149" s="86"/>
      <c r="J149" s="43"/>
      <c r="K149" s="46">
        <f t="shared" si="10"/>
        <v>0</v>
      </c>
      <c r="L149" s="47">
        <f t="shared" si="11"/>
        <v>0</v>
      </c>
    </row>
    <row r="150" spans="2:15" ht="35.25" customHeight="1" x14ac:dyDescent="0.3">
      <c r="B150" s="35" t="s">
        <v>264</v>
      </c>
      <c r="C150" s="36" t="s">
        <v>265</v>
      </c>
      <c r="D150" s="37" t="s">
        <v>46</v>
      </c>
      <c r="E150" s="239">
        <v>10.57</v>
      </c>
      <c r="F150" s="240"/>
      <c r="G150" s="38">
        <v>41.09</v>
      </c>
      <c r="H150" s="39">
        <f t="shared" si="15"/>
        <v>434.32130000000006</v>
      </c>
      <c r="I150" s="86"/>
      <c r="J150" s="43"/>
      <c r="K150" s="46">
        <f t="shared" si="10"/>
        <v>0</v>
      </c>
      <c r="L150" s="47">
        <f t="shared" si="11"/>
        <v>0</v>
      </c>
    </row>
    <row r="151" spans="2:15" ht="27.65" customHeight="1" x14ac:dyDescent="0.3">
      <c r="B151" s="35" t="s">
        <v>266</v>
      </c>
      <c r="C151" s="48" t="s">
        <v>267</v>
      </c>
      <c r="D151" s="37" t="s">
        <v>142</v>
      </c>
      <c r="E151" s="239">
        <v>7</v>
      </c>
      <c r="F151" s="240"/>
      <c r="G151" s="38">
        <v>119.99</v>
      </c>
      <c r="H151" s="39">
        <f t="shared" si="15"/>
        <v>839.93</v>
      </c>
      <c r="I151" s="86"/>
      <c r="J151" s="43"/>
      <c r="K151" s="46">
        <f t="shared" si="10"/>
        <v>0</v>
      </c>
      <c r="L151" s="47">
        <f t="shared" si="11"/>
        <v>0</v>
      </c>
    </row>
    <row r="152" spans="2:15" ht="19.75" customHeight="1" x14ac:dyDescent="0.3">
      <c r="B152" s="35" t="s">
        <v>268</v>
      </c>
      <c r="C152" s="48" t="s">
        <v>269</v>
      </c>
      <c r="D152" s="37" t="s">
        <v>142</v>
      </c>
      <c r="E152" s="239">
        <v>5</v>
      </c>
      <c r="F152" s="240"/>
      <c r="G152" s="38">
        <v>35.94</v>
      </c>
      <c r="H152" s="39">
        <f t="shared" si="15"/>
        <v>179.7</v>
      </c>
      <c r="I152" s="86"/>
      <c r="J152" s="43"/>
      <c r="K152" s="46">
        <f t="shared" si="10"/>
        <v>0</v>
      </c>
      <c r="L152" s="47">
        <f t="shared" si="11"/>
        <v>0</v>
      </c>
    </row>
    <row r="153" spans="2:15" ht="26.4" customHeight="1" x14ac:dyDescent="0.3">
      <c r="B153" s="35" t="s">
        <v>270</v>
      </c>
      <c r="C153" s="48" t="s">
        <v>271</v>
      </c>
      <c r="D153" s="37" t="s">
        <v>142</v>
      </c>
      <c r="E153" s="239">
        <v>1</v>
      </c>
      <c r="F153" s="240"/>
      <c r="G153" s="38">
        <v>114.3</v>
      </c>
      <c r="H153" s="39">
        <f t="shared" si="15"/>
        <v>114.3</v>
      </c>
      <c r="I153" s="86"/>
      <c r="J153" s="43"/>
      <c r="K153" s="46">
        <f t="shared" si="10"/>
        <v>0</v>
      </c>
      <c r="L153" s="47">
        <f t="shared" si="11"/>
        <v>0</v>
      </c>
    </row>
    <row r="154" spans="2:15" ht="23.4" customHeight="1" x14ac:dyDescent="0.3">
      <c r="B154" s="35" t="s">
        <v>272</v>
      </c>
      <c r="C154" s="48" t="s">
        <v>273</v>
      </c>
      <c r="D154" s="37" t="s">
        <v>142</v>
      </c>
      <c r="E154" s="239">
        <v>5</v>
      </c>
      <c r="F154" s="240"/>
      <c r="G154" s="38">
        <v>890.58</v>
      </c>
      <c r="H154" s="39">
        <f t="shared" si="15"/>
        <v>4452.9000000000005</v>
      </c>
      <c r="I154" s="86"/>
      <c r="J154" s="43"/>
      <c r="K154" s="46">
        <f t="shared" si="10"/>
        <v>0</v>
      </c>
      <c r="L154" s="47">
        <f t="shared" si="11"/>
        <v>0</v>
      </c>
    </row>
    <row r="155" spans="2:15" ht="24" customHeight="1" x14ac:dyDescent="0.3">
      <c r="B155" s="35" t="s">
        <v>274</v>
      </c>
      <c r="C155" s="48" t="s">
        <v>275</v>
      </c>
      <c r="D155" s="37" t="s">
        <v>142</v>
      </c>
      <c r="E155" s="239">
        <v>5</v>
      </c>
      <c r="F155" s="240"/>
      <c r="G155" s="38">
        <v>56.16</v>
      </c>
      <c r="H155" s="39">
        <f t="shared" si="15"/>
        <v>280.79999999999995</v>
      </c>
      <c r="I155" s="86"/>
      <c r="J155" s="43"/>
      <c r="K155" s="46">
        <f t="shared" ref="K155:K218" si="16">I155*G155</f>
        <v>0</v>
      </c>
      <c r="L155" s="47">
        <f t="shared" ref="L155:L218" si="17">J155*G155</f>
        <v>0</v>
      </c>
    </row>
    <row r="156" spans="2:15" ht="18" customHeight="1" x14ac:dyDescent="0.3">
      <c r="B156" s="68">
        <v>40191</v>
      </c>
      <c r="C156" s="48" t="s">
        <v>276</v>
      </c>
      <c r="D156" s="37" t="s">
        <v>142</v>
      </c>
      <c r="E156" s="239">
        <v>5</v>
      </c>
      <c r="F156" s="240"/>
      <c r="G156" s="38">
        <v>49.16</v>
      </c>
      <c r="H156" s="39">
        <f t="shared" si="15"/>
        <v>245.79999999999998</v>
      </c>
      <c r="I156" s="86"/>
      <c r="J156" s="43"/>
      <c r="K156" s="46">
        <f t="shared" si="16"/>
        <v>0</v>
      </c>
      <c r="L156" s="47">
        <f t="shared" si="17"/>
        <v>0</v>
      </c>
    </row>
    <row r="157" spans="2:15" ht="30.65" customHeight="1" x14ac:dyDescent="0.3">
      <c r="B157" s="68">
        <v>40556</v>
      </c>
      <c r="C157" s="48" t="s">
        <v>277</v>
      </c>
      <c r="D157" s="37" t="s">
        <v>142</v>
      </c>
      <c r="E157" s="239">
        <v>1</v>
      </c>
      <c r="F157" s="240"/>
      <c r="G157" s="38">
        <v>589.79999999999995</v>
      </c>
      <c r="H157" s="39">
        <f t="shared" si="15"/>
        <v>589.79999999999995</v>
      </c>
      <c r="I157" s="86"/>
      <c r="J157" s="43"/>
      <c r="K157" s="46">
        <f t="shared" si="16"/>
        <v>0</v>
      </c>
      <c r="L157" s="47">
        <f t="shared" si="17"/>
        <v>0</v>
      </c>
    </row>
    <row r="158" spans="2:15" ht="29.4" customHeight="1" x14ac:dyDescent="0.3">
      <c r="B158" s="68">
        <v>40921</v>
      </c>
      <c r="C158" s="48" t="s">
        <v>278</v>
      </c>
      <c r="D158" s="37" t="s">
        <v>142</v>
      </c>
      <c r="E158" s="239">
        <v>10</v>
      </c>
      <c r="F158" s="240"/>
      <c r="G158" s="38">
        <v>205</v>
      </c>
      <c r="H158" s="39">
        <f t="shared" si="15"/>
        <v>2050</v>
      </c>
      <c r="I158" s="86"/>
      <c r="J158" s="43"/>
      <c r="K158" s="46">
        <f t="shared" si="16"/>
        <v>0</v>
      </c>
      <c r="L158" s="47">
        <f t="shared" si="17"/>
        <v>0</v>
      </c>
    </row>
    <row r="159" spans="2:15" ht="27.65" customHeight="1" x14ac:dyDescent="0.3">
      <c r="B159" s="68">
        <v>41287</v>
      </c>
      <c r="C159" s="48" t="s">
        <v>279</v>
      </c>
      <c r="D159" s="37" t="s">
        <v>142</v>
      </c>
      <c r="E159" s="239">
        <v>7</v>
      </c>
      <c r="F159" s="240"/>
      <c r="G159" s="38">
        <v>38.909999999999997</v>
      </c>
      <c r="H159" s="39">
        <f t="shared" si="15"/>
        <v>272.37</v>
      </c>
      <c r="I159" s="86"/>
      <c r="J159" s="43"/>
      <c r="K159" s="46">
        <f t="shared" si="16"/>
        <v>0</v>
      </c>
      <c r="L159" s="47">
        <f t="shared" si="17"/>
        <v>0</v>
      </c>
    </row>
    <row r="160" spans="2:15" ht="35.25" customHeight="1" x14ac:dyDescent="0.3">
      <c r="B160" s="68">
        <v>41652</v>
      </c>
      <c r="C160" s="36" t="s">
        <v>280</v>
      </c>
      <c r="D160" s="37" t="s">
        <v>46</v>
      </c>
      <c r="E160" s="239">
        <v>20.28</v>
      </c>
      <c r="F160" s="240"/>
      <c r="G160" s="38">
        <v>62.06</v>
      </c>
      <c r="H160" s="39">
        <f t="shared" si="15"/>
        <v>1258.5768</v>
      </c>
      <c r="I160" s="86"/>
      <c r="J160" s="43"/>
      <c r="K160" s="46">
        <f t="shared" si="16"/>
        <v>0</v>
      </c>
      <c r="L160" s="47">
        <f t="shared" si="17"/>
        <v>0</v>
      </c>
    </row>
    <row r="161" spans="2:15" ht="35.25" customHeight="1" x14ac:dyDescent="0.3">
      <c r="B161" s="68">
        <v>42017</v>
      </c>
      <c r="C161" s="36" t="s">
        <v>281</v>
      </c>
      <c r="D161" s="37" t="s">
        <v>46</v>
      </c>
      <c r="E161" s="239">
        <v>11.93</v>
      </c>
      <c r="F161" s="240"/>
      <c r="G161" s="38">
        <v>101.66</v>
      </c>
      <c r="H161" s="39">
        <f t="shared" si="15"/>
        <v>1212.8037999999999</v>
      </c>
      <c r="I161" s="86"/>
      <c r="J161" s="43"/>
      <c r="K161" s="46">
        <f t="shared" si="16"/>
        <v>0</v>
      </c>
      <c r="L161" s="47">
        <f t="shared" si="17"/>
        <v>0</v>
      </c>
    </row>
    <row r="162" spans="2:15" ht="35.25" customHeight="1" x14ac:dyDescent="0.3">
      <c r="B162" s="68">
        <v>42382</v>
      </c>
      <c r="C162" s="36" t="s">
        <v>282</v>
      </c>
      <c r="D162" s="37" t="s">
        <v>142</v>
      </c>
      <c r="E162" s="239">
        <v>2</v>
      </c>
      <c r="F162" s="240"/>
      <c r="G162" s="38">
        <v>284.87</v>
      </c>
      <c r="H162" s="39">
        <f t="shared" si="15"/>
        <v>569.74</v>
      </c>
      <c r="I162" s="86"/>
      <c r="J162" s="43"/>
      <c r="K162" s="46">
        <f t="shared" si="16"/>
        <v>0</v>
      </c>
      <c r="L162" s="47">
        <f t="shared" si="17"/>
        <v>0</v>
      </c>
    </row>
    <row r="163" spans="2:15" ht="37.25" customHeight="1" x14ac:dyDescent="0.3">
      <c r="B163" s="68">
        <v>42748</v>
      </c>
      <c r="C163" s="48" t="s">
        <v>283</v>
      </c>
      <c r="D163" s="37" t="s">
        <v>46</v>
      </c>
      <c r="E163" s="239">
        <v>121.28</v>
      </c>
      <c r="F163" s="240"/>
      <c r="G163" s="38">
        <v>72.95</v>
      </c>
      <c r="H163" s="39">
        <f t="shared" si="15"/>
        <v>8847.3760000000002</v>
      </c>
      <c r="I163" s="86"/>
      <c r="J163" s="43"/>
      <c r="K163" s="46">
        <f t="shared" si="16"/>
        <v>0</v>
      </c>
      <c r="L163" s="47">
        <f t="shared" si="17"/>
        <v>0</v>
      </c>
    </row>
    <row r="164" spans="2:15" ht="30.65" customHeight="1" x14ac:dyDescent="0.3">
      <c r="B164" s="68">
        <v>43113</v>
      </c>
      <c r="C164" s="48" t="s">
        <v>284</v>
      </c>
      <c r="D164" s="37" t="s">
        <v>142</v>
      </c>
      <c r="E164" s="239">
        <v>3</v>
      </c>
      <c r="F164" s="240"/>
      <c r="G164" s="38">
        <v>288.93</v>
      </c>
      <c r="H164" s="39">
        <f t="shared" si="15"/>
        <v>866.79</v>
      </c>
      <c r="I164" s="86"/>
      <c r="J164" s="43"/>
      <c r="K164" s="46">
        <f t="shared" si="16"/>
        <v>0</v>
      </c>
      <c r="L164" s="47">
        <f t="shared" si="17"/>
        <v>0</v>
      </c>
    </row>
    <row r="165" spans="2:15" ht="35.25" customHeight="1" x14ac:dyDescent="0.3">
      <c r="B165" s="68">
        <v>43478</v>
      </c>
      <c r="C165" s="36" t="s">
        <v>285</v>
      </c>
      <c r="D165" s="37" t="s">
        <v>46</v>
      </c>
      <c r="E165" s="239">
        <v>91.39</v>
      </c>
      <c r="F165" s="240"/>
      <c r="G165" s="38">
        <v>59.8</v>
      </c>
      <c r="H165" s="39">
        <f t="shared" si="15"/>
        <v>5465.1219999999994</v>
      </c>
      <c r="I165" s="86"/>
      <c r="J165" s="43"/>
      <c r="K165" s="46">
        <f t="shared" si="16"/>
        <v>0</v>
      </c>
      <c r="L165" s="47">
        <f t="shared" si="17"/>
        <v>0</v>
      </c>
    </row>
    <row r="166" spans="2:15" s="19" customFormat="1" ht="11.25" customHeight="1" x14ac:dyDescent="0.3">
      <c r="B166" s="64" t="s">
        <v>286</v>
      </c>
      <c r="C166" s="51" t="s">
        <v>287</v>
      </c>
      <c r="D166" s="52"/>
      <c r="E166" s="284"/>
      <c r="F166" s="285"/>
      <c r="G166" s="53"/>
      <c r="H166" s="54">
        <f>H167+H168+H169+H170+H171+H172+H173</f>
        <v>18289.714500000002</v>
      </c>
      <c r="I166" s="55"/>
      <c r="J166" s="55"/>
      <c r="K166" s="55"/>
      <c r="L166" s="55"/>
      <c r="M166" s="5"/>
      <c r="N166" s="5"/>
      <c r="O166" s="5"/>
    </row>
    <row r="167" spans="2:15" ht="35.25" customHeight="1" x14ac:dyDescent="0.3">
      <c r="B167" s="67" t="s">
        <v>288</v>
      </c>
      <c r="C167" s="48" t="s">
        <v>289</v>
      </c>
      <c r="D167" s="37" t="s">
        <v>31</v>
      </c>
      <c r="E167" s="239">
        <v>8.85</v>
      </c>
      <c r="F167" s="240"/>
      <c r="G167" s="38">
        <v>639.37</v>
      </c>
      <c r="H167" s="39">
        <f t="shared" ref="H167:H173" si="18">G167*E167</f>
        <v>5658.4245000000001</v>
      </c>
      <c r="I167" s="86"/>
      <c r="J167" s="43"/>
      <c r="K167" s="46">
        <f t="shared" si="16"/>
        <v>0</v>
      </c>
      <c r="L167" s="47">
        <f t="shared" si="17"/>
        <v>0</v>
      </c>
    </row>
    <row r="168" spans="2:15" ht="35.25" customHeight="1" x14ac:dyDescent="0.3">
      <c r="B168" s="67" t="s">
        <v>290</v>
      </c>
      <c r="C168" s="48" t="s">
        <v>291</v>
      </c>
      <c r="D168" s="37" t="s">
        <v>142</v>
      </c>
      <c r="E168" s="239">
        <v>7</v>
      </c>
      <c r="F168" s="240"/>
      <c r="G168" s="38">
        <v>85.09</v>
      </c>
      <c r="H168" s="39">
        <f t="shared" si="18"/>
        <v>595.63</v>
      </c>
      <c r="I168" s="86"/>
      <c r="J168" s="43"/>
      <c r="K168" s="46">
        <f t="shared" si="16"/>
        <v>0</v>
      </c>
      <c r="L168" s="47">
        <f t="shared" si="17"/>
        <v>0</v>
      </c>
    </row>
    <row r="169" spans="2:15" ht="35.25" customHeight="1" x14ac:dyDescent="0.3">
      <c r="B169" s="67" t="s">
        <v>292</v>
      </c>
      <c r="C169" s="48" t="s">
        <v>293</v>
      </c>
      <c r="D169" s="37" t="s">
        <v>142</v>
      </c>
      <c r="E169" s="239">
        <v>2</v>
      </c>
      <c r="F169" s="240"/>
      <c r="G169" s="38">
        <v>99.57</v>
      </c>
      <c r="H169" s="39">
        <f t="shared" si="18"/>
        <v>199.14</v>
      </c>
      <c r="I169" s="86"/>
      <c r="J169" s="43"/>
      <c r="K169" s="46">
        <f t="shared" si="16"/>
        <v>0</v>
      </c>
      <c r="L169" s="47">
        <f t="shared" si="17"/>
        <v>0</v>
      </c>
    </row>
    <row r="170" spans="2:15" ht="35.25" customHeight="1" x14ac:dyDescent="0.3">
      <c r="B170" s="67" t="s">
        <v>294</v>
      </c>
      <c r="C170" s="36" t="s">
        <v>295</v>
      </c>
      <c r="D170" s="37" t="s">
        <v>142</v>
      </c>
      <c r="E170" s="239">
        <v>7</v>
      </c>
      <c r="F170" s="240"/>
      <c r="G170" s="38">
        <v>460.58</v>
      </c>
      <c r="H170" s="39">
        <f t="shared" si="18"/>
        <v>3224.06</v>
      </c>
      <c r="I170" s="86"/>
      <c r="J170" s="43"/>
      <c r="K170" s="46">
        <f t="shared" si="16"/>
        <v>0</v>
      </c>
      <c r="L170" s="47">
        <f t="shared" si="17"/>
        <v>0</v>
      </c>
    </row>
    <row r="171" spans="2:15" ht="35.25" customHeight="1" x14ac:dyDescent="0.3">
      <c r="B171" s="67" t="s">
        <v>296</v>
      </c>
      <c r="C171" s="36" t="s">
        <v>297</v>
      </c>
      <c r="D171" s="37" t="s">
        <v>142</v>
      </c>
      <c r="E171" s="239">
        <v>7</v>
      </c>
      <c r="F171" s="240"/>
      <c r="G171" s="38">
        <v>638.32000000000005</v>
      </c>
      <c r="H171" s="39">
        <f t="shared" si="18"/>
        <v>4468.2400000000007</v>
      </c>
      <c r="I171" s="86"/>
      <c r="J171" s="43"/>
      <c r="K171" s="46">
        <f t="shared" si="16"/>
        <v>0</v>
      </c>
      <c r="L171" s="47">
        <f t="shared" si="17"/>
        <v>0</v>
      </c>
    </row>
    <row r="172" spans="2:15" ht="35.25" customHeight="1" x14ac:dyDescent="0.3">
      <c r="B172" s="67" t="s">
        <v>298</v>
      </c>
      <c r="C172" s="36" t="s">
        <v>299</v>
      </c>
      <c r="D172" s="37" t="s">
        <v>142</v>
      </c>
      <c r="E172" s="239">
        <v>2</v>
      </c>
      <c r="F172" s="240"/>
      <c r="G172" s="38">
        <v>388.11</v>
      </c>
      <c r="H172" s="39">
        <f t="shared" si="18"/>
        <v>776.22</v>
      </c>
      <c r="I172" s="86"/>
      <c r="J172" s="43"/>
      <c r="K172" s="46">
        <f t="shared" si="16"/>
        <v>0</v>
      </c>
      <c r="L172" s="47">
        <f t="shared" si="17"/>
        <v>0</v>
      </c>
    </row>
    <row r="173" spans="2:15" ht="33.65" customHeight="1" x14ac:dyDescent="0.3">
      <c r="B173" s="67" t="s">
        <v>300</v>
      </c>
      <c r="C173" s="48" t="s">
        <v>301</v>
      </c>
      <c r="D173" s="37" t="s">
        <v>142</v>
      </c>
      <c r="E173" s="239">
        <v>8</v>
      </c>
      <c r="F173" s="240"/>
      <c r="G173" s="38">
        <v>421</v>
      </c>
      <c r="H173" s="39">
        <f t="shared" si="18"/>
        <v>3368</v>
      </c>
      <c r="I173" s="86"/>
      <c r="J173" s="43"/>
      <c r="K173" s="46">
        <f t="shared" si="16"/>
        <v>0</v>
      </c>
      <c r="L173" s="47">
        <f t="shared" si="17"/>
        <v>0</v>
      </c>
    </row>
    <row r="174" spans="2:15" s="19" customFormat="1" ht="18" customHeight="1" x14ac:dyDescent="0.3">
      <c r="B174" s="69" t="s">
        <v>302</v>
      </c>
      <c r="C174" s="70" t="s">
        <v>303</v>
      </c>
      <c r="D174" s="71"/>
      <c r="E174" s="288"/>
      <c r="F174" s="289"/>
      <c r="G174" s="72"/>
      <c r="H174" s="73">
        <f>H175+H177+H181+H195+H208+H213+H220+H229+H233+H238+H242+H246+H267</f>
        <v>71708.641999999993</v>
      </c>
      <c r="I174" s="74"/>
      <c r="J174" s="74"/>
      <c r="K174" s="74"/>
      <c r="L174" s="74"/>
      <c r="M174" s="5"/>
      <c r="N174" s="5"/>
      <c r="O174" s="5"/>
    </row>
    <row r="175" spans="2:15" s="19" customFormat="1" ht="9" customHeight="1" x14ac:dyDescent="0.3">
      <c r="B175" s="50" t="s">
        <v>304</v>
      </c>
      <c r="C175" s="51" t="s">
        <v>28</v>
      </c>
      <c r="D175" s="52"/>
      <c r="E175" s="284"/>
      <c r="F175" s="285"/>
      <c r="G175" s="53"/>
      <c r="H175" s="54">
        <f>H176</f>
        <v>1128.9599999999998</v>
      </c>
      <c r="I175" s="55"/>
      <c r="J175" s="55"/>
      <c r="K175" s="55"/>
      <c r="L175" s="55"/>
      <c r="M175" s="5"/>
      <c r="N175" s="5"/>
      <c r="O175" s="5"/>
    </row>
    <row r="176" spans="2:15" ht="26.75" customHeight="1" x14ac:dyDescent="0.3">
      <c r="B176" s="56" t="s">
        <v>305</v>
      </c>
      <c r="C176" s="36" t="s">
        <v>57</v>
      </c>
      <c r="D176" s="37" t="s">
        <v>46</v>
      </c>
      <c r="E176" s="239">
        <v>22.4</v>
      </c>
      <c r="F176" s="240"/>
      <c r="G176" s="38">
        <v>50.4</v>
      </c>
      <c r="H176" s="39">
        <f>G176*E176</f>
        <v>1128.9599999999998</v>
      </c>
      <c r="I176" s="86"/>
      <c r="J176" s="43"/>
      <c r="K176" s="46">
        <f t="shared" si="16"/>
        <v>0</v>
      </c>
      <c r="L176" s="47">
        <f t="shared" si="17"/>
        <v>0</v>
      </c>
    </row>
    <row r="177" spans="2:15" s="19" customFormat="1" ht="9" customHeight="1" x14ac:dyDescent="0.3">
      <c r="B177" s="50" t="s">
        <v>306</v>
      </c>
      <c r="C177" s="51" t="s">
        <v>55</v>
      </c>
      <c r="D177" s="52"/>
      <c r="E177" s="284"/>
      <c r="F177" s="285"/>
      <c r="G177" s="53"/>
      <c r="H177" s="54">
        <f>H178+H179+H180</f>
        <v>610.35950000000003</v>
      </c>
      <c r="I177" s="55"/>
      <c r="J177" s="55"/>
      <c r="K177" s="55"/>
      <c r="L177" s="55"/>
      <c r="M177" s="5"/>
      <c r="N177" s="5"/>
      <c r="O177" s="5"/>
    </row>
    <row r="178" spans="2:15" ht="18" customHeight="1" x14ac:dyDescent="0.3">
      <c r="B178" s="57" t="s">
        <v>307</v>
      </c>
      <c r="C178" s="36" t="s">
        <v>308</v>
      </c>
      <c r="D178" s="37" t="s">
        <v>51</v>
      </c>
      <c r="E178" s="239">
        <v>4.8499999999999996</v>
      </c>
      <c r="F178" s="240"/>
      <c r="G178" s="38">
        <v>70.5</v>
      </c>
      <c r="H178" s="39">
        <f>G178*E178</f>
        <v>341.92499999999995</v>
      </c>
      <c r="I178" s="86"/>
      <c r="J178" s="43"/>
      <c r="K178" s="46">
        <f t="shared" si="16"/>
        <v>0</v>
      </c>
      <c r="L178" s="47">
        <f t="shared" si="17"/>
        <v>0</v>
      </c>
    </row>
    <row r="179" spans="2:15" ht="9" customHeight="1" x14ac:dyDescent="0.3">
      <c r="B179" s="57" t="s">
        <v>309</v>
      </c>
      <c r="C179" s="48" t="s">
        <v>61</v>
      </c>
      <c r="D179" s="37" t="s">
        <v>51</v>
      </c>
      <c r="E179" s="239">
        <v>2.93</v>
      </c>
      <c r="F179" s="240"/>
      <c r="G179" s="38">
        <v>40.4</v>
      </c>
      <c r="H179" s="39">
        <f>G179*E179</f>
        <v>118.372</v>
      </c>
      <c r="I179" s="86"/>
      <c r="J179" s="43"/>
      <c r="K179" s="46">
        <f t="shared" si="16"/>
        <v>0</v>
      </c>
      <c r="L179" s="47">
        <f t="shared" si="17"/>
        <v>0</v>
      </c>
    </row>
    <row r="180" spans="2:15" ht="18" customHeight="1" x14ac:dyDescent="0.3">
      <c r="B180" s="57" t="s">
        <v>310</v>
      </c>
      <c r="C180" s="36" t="s">
        <v>311</v>
      </c>
      <c r="D180" s="37" t="s">
        <v>51</v>
      </c>
      <c r="E180" s="239">
        <v>2.4500000000000002</v>
      </c>
      <c r="F180" s="240"/>
      <c r="G180" s="38">
        <v>61.25</v>
      </c>
      <c r="H180" s="39">
        <f>G180*E180</f>
        <v>150.0625</v>
      </c>
      <c r="I180" s="86"/>
      <c r="J180" s="43"/>
      <c r="K180" s="75">
        <f t="shared" si="16"/>
        <v>0</v>
      </c>
      <c r="L180" s="75">
        <f t="shared" si="17"/>
        <v>0</v>
      </c>
    </row>
    <row r="181" spans="2:15" s="19" customFormat="1" ht="9" customHeight="1" x14ac:dyDescent="0.3">
      <c r="B181" s="50" t="s">
        <v>312</v>
      </c>
      <c r="C181" s="51" t="s">
        <v>313</v>
      </c>
      <c r="D181" s="65"/>
      <c r="E181" s="284"/>
      <c r="F181" s="285"/>
      <c r="G181" s="53"/>
      <c r="H181" s="54">
        <f>H182+H183+H184+H185+H186+H187+H188+H189+H190+H191+H192+H193+H194</f>
        <v>8076.055800000001</v>
      </c>
      <c r="I181" s="55"/>
      <c r="J181" s="55"/>
      <c r="K181" s="55"/>
      <c r="L181" s="55"/>
      <c r="M181" s="5"/>
      <c r="N181" s="5"/>
      <c r="O181" s="5"/>
    </row>
    <row r="182" spans="2:15" ht="26.75" customHeight="1" x14ac:dyDescent="0.3">
      <c r="B182" s="56" t="s">
        <v>314</v>
      </c>
      <c r="C182" s="36" t="s">
        <v>315</v>
      </c>
      <c r="D182" s="37" t="s">
        <v>51</v>
      </c>
      <c r="E182" s="239">
        <v>3.36</v>
      </c>
      <c r="F182" s="240"/>
      <c r="G182" s="38">
        <v>398.5</v>
      </c>
      <c r="H182" s="39">
        <f t="shared" ref="H182:H194" si="19">G182*E182</f>
        <v>1338.96</v>
      </c>
      <c r="I182" s="86"/>
      <c r="J182" s="43"/>
      <c r="K182" s="46">
        <f t="shared" si="16"/>
        <v>0</v>
      </c>
      <c r="L182" s="47">
        <f t="shared" si="17"/>
        <v>0</v>
      </c>
    </row>
    <row r="183" spans="2:15" ht="18" customHeight="1" x14ac:dyDescent="0.3">
      <c r="B183" s="57" t="s">
        <v>316</v>
      </c>
      <c r="C183" s="36" t="s">
        <v>317</v>
      </c>
      <c r="D183" s="37" t="s">
        <v>31</v>
      </c>
      <c r="E183" s="239">
        <v>6.03</v>
      </c>
      <c r="F183" s="240"/>
      <c r="G183" s="38">
        <v>5.5</v>
      </c>
      <c r="H183" s="39">
        <f t="shared" si="19"/>
        <v>33.164999999999999</v>
      </c>
      <c r="I183" s="86"/>
      <c r="J183" s="43"/>
      <c r="K183" s="46">
        <f t="shared" si="16"/>
        <v>0</v>
      </c>
      <c r="L183" s="47">
        <f t="shared" si="17"/>
        <v>0</v>
      </c>
    </row>
    <row r="184" spans="2:15" ht="26.75" customHeight="1" x14ac:dyDescent="0.3">
      <c r="B184" s="56" t="s">
        <v>318</v>
      </c>
      <c r="C184" s="36" t="s">
        <v>319</v>
      </c>
      <c r="D184" s="37" t="s">
        <v>31</v>
      </c>
      <c r="E184" s="239">
        <v>6.03</v>
      </c>
      <c r="F184" s="240"/>
      <c r="G184" s="38">
        <v>65.400000000000006</v>
      </c>
      <c r="H184" s="39">
        <f t="shared" si="19"/>
        <v>394.36200000000002</v>
      </c>
      <c r="I184" s="86"/>
      <c r="J184" s="43"/>
      <c r="K184" s="46">
        <f t="shared" si="16"/>
        <v>0</v>
      </c>
      <c r="L184" s="47">
        <f t="shared" si="17"/>
        <v>0</v>
      </c>
    </row>
    <row r="185" spans="2:15" ht="18" customHeight="1" x14ac:dyDescent="0.3">
      <c r="B185" s="57" t="s">
        <v>320</v>
      </c>
      <c r="C185" s="36" t="s">
        <v>321</v>
      </c>
      <c r="D185" s="37" t="s">
        <v>74</v>
      </c>
      <c r="E185" s="239">
        <v>35.6</v>
      </c>
      <c r="F185" s="240"/>
      <c r="G185" s="38">
        <v>16.399999999999999</v>
      </c>
      <c r="H185" s="39">
        <f t="shared" si="19"/>
        <v>583.83999999999992</v>
      </c>
      <c r="I185" s="86"/>
      <c r="J185" s="43"/>
      <c r="K185" s="46">
        <f t="shared" si="16"/>
        <v>0</v>
      </c>
      <c r="L185" s="47">
        <f t="shared" si="17"/>
        <v>0</v>
      </c>
    </row>
    <row r="186" spans="2:15" ht="26.75" customHeight="1" x14ac:dyDescent="0.3">
      <c r="B186" s="56" t="s">
        <v>322</v>
      </c>
      <c r="C186" s="36" t="s">
        <v>323</v>
      </c>
      <c r="D186" s="37" t="s">
        <v>31</v>
      </c>
      <c r="E186" s="239">
        <v>10.31</v>
      </c>
      <c r="F186" s="240"/>
      <c r="G186" s="38">
        <v>77.23</v>
      </c>
      <c r="H186" s="39">
        <f t="shared" si="19"/>
        <v>796.24130000000002</v>
      </c>
      <c r="I186" s="86"/>
      <c r="J186" s="43"/>
      <c r="K186" s="46">
        <f t="shared" si="16"/>
        <v>0</v>
      </c>
      <c r="L186" s="47">
        <f t="shared" si="17"/>
        <v>0</v>
      </c>
    </row>
    <row r="187" spans="2:15" ht="26.75" customHeight="1" x14ac:dyDescent="0.3">
      <c r="B187" s="56" t="s">
        <v>324</v>
      </c>
      <c r="C187" s="36" t="s">
        <v>80</v>
      </c>
      <c r="D187" s="37" t="s">
        <v>51</v>
      </c>
      <c r="E187" s="239">
        <v>0.67</v>
      </c>
      <c r="F187" s="240"/>
      <c r="G187" s="38">
        <v>575.12</v>
      </c>
      <c r="H187" s="39">
        <f t="shared" si="19"/>
        <v>385.33040000000005</v>
      </c>
      <c r="I187" s="86"/>
      <c r="J187" s="43"/>
      <c r="K187" s="46">
        <f t="shared" si="16"/>
        <v>0</v>
      </c>
      <c r="L187" s="47">
        <f t="shared" si="17"/>
        <v>0</v>
      </c>
    </row>
    <row r="188" spans="2:15" ht="26.75" customHeight="1" x14ac:dyDescent="0.3">
      <c r="B188" s="56" t="s">
        <v>325</v>
      </c>
      <c r="C188" s="36" t="s">
        <v>326</v>
      </c>
      <c r="D188" s="37" t="s">
        <v>51</v>
      </c>
      <c r="E188" s="239">
        <v>1.25</v>
      </c>
      <c r="F188" s="240"/>
      <c r="G188" s="38">
        <v>618.83000000000004</v>
      </c>
      <c r="H188" s="39">
        <f t="shared" si="19"/>
        <v>773.53750000000002</v>
      </c>
      <c r="I188" s="86"/>
      <c r="J188" s="43"/>
      <c r="K188" s="46">
        <f t="shared" si="16"/>
        <v>0</v>
      </c>
      <c r="L188" s="47">
        <f t="shared" si="17"/>
        <v>0</v>
      </c>
    </row>
    <row r="189" spans="2:15" ht="18" customHeight="1" x14ac:dyDescent="0.3">
      <c r="B189" s="57" t="s">
        <v>327</v>
      </c>
      <c r="C189" s="36" t="s">
        <v>328</v>
      </c>
      <c r="D189" s="37" t="s">
        <v>51</v>
      </c>
      <c r="E189" s="239">
        <v>1.92</v>
      </c>
      <c r="F189" s="240"/>
      <c r="G189" s="38">
        <v>244.23</v>
      </c>
      <c r="H189" s="39">
        <f t="shared" si="19"/>
        <v>468.92159999999996</v>
      </c>
      <c r="I189" s="86"/>
      <c r="J189" s="43"/>
      <c r="K189" s="46">
        <f t="shared" si="16"/>
        <v>0</v>
      </c>
      <c r="L189" s="47">
        <f t="shared" si="17"/>
        <v>0</v>
      </c>
    </row>
    <row r="190" spans="2:15" ht="18" customHeight="1" x14ac:dyDescent="0.3">
      <c r="B190" s="57" t="s">
        <v>329</v>
      </c>
      <c r="C190" s="36" t="s">
        <v>330</v>
      </c>
      <c r="D190" s="37" t="s">
        <v>74</v>
      </c>
      <c r="E190" s="239">
        <v>25.2</v>
      </c>
      <c r="F190" s="240"/>
      <c r="G190" s="38">
        <v>20.72</v>
      </c>
      <c r="H190" s="39">
        <f t="shared" si="19"/>
        <v>522.14400000000001</v>
      </c>
      <c r="I190" s="86"/>
      <c r="J190" s="43"/>
      <c r="K190" s="46">
        <f t="shared" si="16"/>
        <v>0</v>
      </c>
      <c r="L190" s="47">
        <f t="shared" si="17"/>
        <v>0</v>
      </c>
    </row>
    <row r="191" spans="2:15" ht="26.75" customHeight="1" x14ac:dyDescent="0.3">
      <c r="B191" s="59">
        <v>40212</v>
      </c>
      <c r="C191" s="36" t="s">
        <v>331</v>
      </c>
      <c r="D191" s="37" t="s">
        <v>74</v>
      </c>
      <c r="E191" s="239">
        <v>18.899999999999999</v>
      </c>
      <c r="F191" s="240"/>
      <c r="G191" s="38">
        <v>18.399999999999999</v>
      </c>
      <c r="H191" s="39">
        <f t="shared" si="19"/>
        <v>347.75999999999993</v>
      </c>
      <c r="I191" s="86"/>
      <c r="J191" s="43"/>
      <c r="K191" s="46">
        <f t="shared" si="16"/>
        <v>0</v>
      </c>
      <c r="L191" s="47">
        <f t="shared" si="17"/>
        <v>0</v>
      </c>
    </row>
    <row r="192" spans="2:15" ht="18" customHeight="1" x14ac:dyDescent="0.3">
      <c r="B192" s="58">
        <v>40577</v>
      </c>
      <c r="C192" s="36" t="s">
        <v>332</v>
      </c>
      <c r="D192" s="37" t="s">
        <v>74</v>
      </c>
      <c r="E192" s="239">
        <v>33.799999999999997</v>
      </c>
      <c r="F192" s="240"/>
      <c r="G192" s="38">
        <v>15.1</v>
      </c>
      <c r="H192" s="39">
        <f t="shared" si="19"/>
        <v>510.37999999999994</v>
      </c>
      <c r="I192" s="86"/>
      <c r="J192" s="43"/>
      <c r="K192" s="46">
        <f t="shared" si="16"/>
        <v>0</v>
      </c>
      <c r="L192" s="47">
        <f t="shared" si="17"/>
        <v>0</v>
      </c>
    </row>
    <row r="193" spans="2:15" ht="26.75" customHeight="1" x14ac:dyDescent="0.3">
      <c r="B193" s="59">
        <v>40942</v>
      </c>
      <c r="C193" s="36" t="s">
        <v>333</v>
      </c>
      <c r="D193" s="37" t="s">
        <v>31</v>
      </c>
      <c r="E193" s="239">
        <v>16.55</v>
      </c>
      <c r="F193" s="240"/>
      <c r="G193" s="38">
        <v>67.88</v>
      </c>
      <c r="H193" s="39">
        <f t="shared" si="19"/>
        <v>1123.414</v>
      </c>
      <c r="I193" s="86"/>
      <c r="J193" s="43"/>
      <c r="K193" s="46">
        <f t="shared" si="16"/>
        <v>0</v>
      </c>
      <c r="L193" s="47">
        <f t="shared" si="17"/>
        <v>0</v>
      </c>
    </row>
    <row r="194" spans="2:15" ht="18" customHeight="1" x14ac:dyDescent="0.3">
      <c r="B194" s="58">
        <v>41308</v>
      </c>
      <c r="C194" s="36" t="s">
        <v>334</v>
      </c>
      <c r="D194" s="37" t="s">
        <v>31</v>
      </c>
      <c r="E194" s="239">
        <v>16.8</v>
      </c>
      <c r="F194" s="240"/>
      <c r="G194" s="38">
        <v>47.5</v>
      </c>
      <c r="H194" s="39">
        <f t="shared" si="19"/>
        <v>798</v>
      </c>
      <c r="I194" s="86"/>
      <c r="J194" s="43"/>
      <c r="K194" s="46">
        <f t="shared" si="16"/>
        <v>0</v>
      </c>
      <c r="L194" s="47">
        <f t="shared" si="17"/>
        <v>0</v>
      </c>
    </row>
    <row r="195" spans="2:15" s="19" customFormat="1" ht="9" customHeight="1" x14ac:dyDescent="0.3">
      <c r="B195" s="50" t="s">
        <v>335</v>
      </c>
      <c r="C195" s="51" t="s">
        <v>91</v>
      </c>
      <c r="D195" s="65"/>
      <c r="E195" s="284"/>
      <c r="F195" s="285"/>
      <c r="G195" s="53"/>
      <c r="H195" s="54">
        <f>H196+H197+H198+H199+H200+H201+H202+H203+H204+H205+H206+H207</f>
        <v>9325.2350000000024</v>
      </c>
      <c r="I195" s="55"/>
      <c r="J195" s="55"/>
      <c r="K195" s="55"/>
      <c r="L195" s="55"/>
      <c r="M195" s="5"/>
      <c r="N195" s="5"/>
      <c r="O195" s="5"/>
    </row>
    <row r="196" spans="2:15" ht="35.75" customHeight="1" x14ac:dyDescent="0.3">
      <c r="B196" s="57" t="s">
        <v>336</v>
      </c>
      <c r="C196" s="36" t="s">
        <v>337</v>
      </c>
      <c r="D196" s="37" t="s">
        <v>31</v>
      </c>
      <c r="E196" s="239">
        <v>27.44</v>
      </c>
      <c r="F196" s="240"/>
      <c r="G196" s="38">
        <v>39.299999999999997</v>
      </c>
      <c r="H196" s="39">
        <f t="shared" ref="H196:H207" si="20">G196*E196</f>
        <v>1078.3920000000001</v>
      </c>
      <c r="I196" s="86"/>
      <c r="J196" s="43"/>
      <c r="K196" s="46">
        <f t="shared" si="16"/>
        <v>0</v>
      </c>
      <c r="L196" s="47">
        <f t="shared" si="17"/>
        <v>0</v>
      </c>
    </row>
    <row r="197" spans="2:15" ht="27" customHeight="1" x14ac:dyDescent="0.3">
      <c r="B197" s="56" t="s">
        <v>338</v>
      </c>
      <c r="C197" s="36" t="s">
        <v>339</v>
      </c>
      <c r="D197" s="37" t="s">
        <v>31</v>
      </c>
      <c r="E197" s="239">
        <v>23.63</v>
      </c>
      <c r="F197" s="240"/>
      <c r="G197" s="38">
        <v>55.4</v>
      </c>
      <c r="H197" s="39">
        <f t="shared" si="20"/>
        <v>1309.1019999999999</v>
      </c>
      <c r="I197" s="86"/>
      <c r="J197" s="43"/>
      <c r="K197" s="46">
        <f t="shared" si="16"/>
        <v>0</v>
      </c>
      <c r="L197" s="47">
        <f t="shared" si="17"/>
        <v>0</v>
      </c>
    </row>
    <row r="198" spans="2:15" ht="18" customHeight="1" x14ac:dyDescent="0.3">
      <c r="B198" s="57" t="s">
        <v>340</v>
      </c>
      <c r="C198" s="36" t="s">
        <v>341</v>
      </c>
      <c r="D198" s="37" t="s">
        <v>31</v>
      </c>
      <c r="E198" s="239">
        <v>5.81</v>
      </c>
      <c r="F198" s="240"/>
      <c r="G198" s="38">
        <v>33.299999999999997</v>
      </c>
      <c r="H198" s="39">
        <f t="shared" si="20"/>
        <v>193.47299999999996</v>
      </c>
      <c r="I198" s="86"/>
      <c r="J198" s="43"/>
      <c r="K198" s="46">
        <f t="shared" si="16"/>
        <v>0</v>
      </c>
      <c r="L198" s="47">
        <f t="shared" si="17"/>
        <v>0</v>
      </c>
    </row>
    <row r="199" spans="2:15" ht="26.75" customHeight="1" x14ac:dyDescent="0.3">
      <c r="B199" s="56" t="s">
        <v>342</v>
      </c>
      <c r="C199" s="36" t="s">
        <v>343</v>
      </c>
      <c r="D199" s="37" t="s">
        <v>74</v>
      </c>
      <c r="E199" s="239">
        <v>60.1</v>
      </c>
      <c r="F199" s="240"/>
      <c r="G199" s="38">
        <v>17.46</v>
      </c>
      <c r="H199" s="39">
        <f t="shared" si="20"/>
        <v>1049.346</v>
      </c>
      <c r="I199" s="86"/>
      <c r="J199" s="43"/>
      <c r="K199" s="46">
        <f t="shared" si="16"/>
        <v>0</v>
      </c>
      <c r="L199" s="47">
        <f t="shared" si="17"/>
        <v>0</v>
      </c>
    </row>
    <row r="200" spans="2:15" ht="26.75" customHeight="1" x14ac:dyDescent="0.3">
      <c r="B200" s="56" t="s">
        <v>344</v>
      </c>
      <c r="C200" s="36" t="s">
        <v>345</v>
      </c>
      <c r="D200" s="37" t="s">
        <v>74</v>
      </c>
      <c r="E200" s="239">
        <v>0.2</v>
      </c>
      <c r="F200" s="240"/>
      <c r="G200" s="38">
        <v>17.22</v>
      </c>
      <c r="H200" s="39">
        <f t="shared" si="20"/>
        <v>3.444</v>
      </c>
      <c r="I200" s="86"/>
      <c r="J200" s="43"/>
      <c r="K200" s="46">
        <f t="shared" si="16"/>
        <v>0</v>
      </c>
      <c r="L200" s="47">
        <f t="shared" si="17"/>
        <v>0</v>
      </c>
    </row>
    <row r="201" spans="2:15" ht="26.75" customHeight="1" x14ac:dyDescent="0.3">
      <c r="B201" s="56" t="s">
        <v>346</v>
      </c>
      <c r="C201" s="36" t="s">
        <v>347</v>
      </c>
      <c r="D201" s="37" t="s">
        <v>74</v>
      </c>
      <c r="E201" s="239">
        <v>55.1</v>
      </c>
      <c r="F201" s="240"/>
      <c r="G201" s="38">
        <v>15.67</v>
      </c>
      <c r="H201" s="39">
        <f t="shared" si="20"/>
        <v>863.41700000000003</v>
      </c>
      <c r="I201" s="86"/>
      <c r="J201" s="43"/>
      <c r="K201" s="46">
        <f t="shared" si="16"/>
        <v>0</v>
      </c>
      <c r="L201" s="47">
        <f t="shared" si="17"/>
        <v>0</v>
      </c>
    </row>
    <row r="202" spans="2:15" ht="26.75" customHeight="1" x14ac:dyDescent="0.3">
      <c r="B202" s="56" t="s">
        <v>348</v>
      </c>
      <c r="C202" s="36" t="s">
        <v>349</v>
      </c>
      <c r="D202" s="37" t="s">
        <v>74</v>
      </c>
      <c r="E202" s="239">
        <v>100.4</v>
      </c>
      <c r="F202" s="240"/>
      <c r="G202" s="38">
        <v>14.01</v>
      </c>
      <c r="H202" s="39">
        <f t="shared" si="20"/>
        <v>1406.604</v>
      </c>
      <c r="I202" s="86"/>
      <c r="J202" s="43"/>
      <c r="K202" s="46">
        <f t="shared" si="16"/>
        <v>0</v>
      </c>
      <c r="L202" s="47">
        <f t="shared" si="17"/>
        <v>0</v>
      </c>
    </row>
    <row r="203" spans="2:15" ht="26.75" customHeight="1" x14ac:dyDescent="0.3">
      <c r="B203" s="56" t="s">
        <v>350</v>
      </c>
      <c r="C203" s="36" t="s">
        <v>351</v>
      </c>
      <c r="D203" s="37" t="s">
        <v>74</v>
      </c>
      <c r="E203" s="239">
        <v>14.2</v>
      </c>
      <c r="F203" s="240"/>
      <c r="G203" s="38">
        <v>17.059999999999999</v>
      </c>
      <c r="H203" s="39">
        <f t="shared" si="20"/>
        <v>242.25199999999998</v>
      </c>
      <c r="I203" s="86"/>
      <c r="J203" s="43"/>
      <c r="K203" s="46">
        <f t="shared" si="16"/>
        <v>0</v>
      </c>
      <c r="L203" s="47">
        <f t="shared" si="17"/>
        <v>0</v>
      </c>
    </row>
    <row r="204" spans="2:15" ht="26.75" customHeight="1" x14ac:dyDescent="0.3">
      <c r="B204" s="59">
        <v>40213</v>
      </c>
      <c r="C204" s="36" t="s">
        <v>352</v>
      </c>
      <c r="D204" s="37" t="s">
        <v>74</v>
      </c>
      <c r="E204" s="239">
        <v>11.9</v>
      </c>
      <c r="F204" s="240"/>
      <c r="G204" s="38">
        <v>16.77</v>
      </c>
      <c r="H204" s="39">
        <f t="shared" si="20"/>
        <v>199.56299999999999</v>
      </c>
      <c r="I204" s="86"/>
      <c r="J204" s="43"/>
      <c r="K204" s="46">
        <f t="shared" si="16"/>
        <v>0</v>
      </c>
      <c r="L204" s="47">
        <f t="shared" si="17"/>
        <v>0</v>
      </c>
    </row>
    <row r="205" spans="2:15" ht="26.75" customHeight="1" x14ac:dyDescent="0.3">
      <c r="B205" s="59">
        <v>40578</v>
      </c>
      <c r="C205" s="36" t="s">
        <v>353</v>
      </c>
      <c r="D205" s="37" t="s">
        <v>74</v>
      </c>
      <c r="E205" s="239">
        <v>8.1</v>
      </c>
      <c r="F205" s="240"/>
      <c r="G205" s="38">
        <v>16.239999999999998</v>
      </c>
      <c r="H205" s="39">
        <f t="shared" si="20"/>
        <v>131.54399999999998</v>
      </c>
      <c r="I205" s="86"/>
      <c r="J205" s="43"/>
      <c r="K205" s="46">
        <f t="shared" si="16"/>
        <v>0</v>
      </c>
      <c r="L205" s="47">
        <f t="shared" si="17"/>
        <v>0</v>
      </c>
    </row>
    <row r="206" spans="2:15" ht="26.75" customHeight="1" x14ac:dyDescent="0.3">
      <c r="B206" s="59">
        <v>40943</v>
      </c>
      <c r="C206" s="36" t="s">
        <v>78</v>
      </c>
      <c r="D206" s="37" t="s">
        <v>51</v>
      </c>
      <c r="E206" s="239">
        <v>3.3</v>
      </c>
      <c r="F206" s="240"/>
      <c r="G206" s="38">
        <v>618.83000000000004</v>
      </c>
      <c r="H206" s="39">
        <f t="shared" si="20"/>
        <v>2042.1390000000001</v>
      </c>
      <c r="I206" s="86"/>
      <c r="J206" s="43"/>
      <c r="K206" s="46">
        <f t="shared" si="16"/>
        <v>0</v>
      </c>
      <c r="L206" s="47">
        <f t="shared" si="17"/>
        <v>0</v>
      </c>
    </row>
    <row r="207" spans="2:15" ht="18" customHeight="1" x14ac:dyDescent="0.3">
      <c r="B207" s="58">
        <v>41309</v>
      </c>
      <c r="C207" s="36" t="s">
        <v>328</v>
      </c>
      <c r="D207" s="37" t="s">
        <v>51</v>
      </c>
      <c r="E207" s="239">
        <v>3.3</v>
      </c>
      <c r="F207" s="240"/>
      <c r="G207" s="38">
        <v>244.23</v>
      </c>
      <c r="H207" s="39">
        <f t="shared" si="20"/>
        <v>805.95899999999995</v>
      </c>
      <c r="I207" s="86"/>
      <c r="J207" s="43"/>
      <c r="K207" s="46">
        <f t="shared" si="16"/>
        <v>0</v>
      </c>
      <c r="L207" s="47">
        <f t="shared" si="17"/>
        <v>0</v>
      </c>
    </row>
    <row r="208" spans="2:15" s="19" customFormat="1" ht="9" customHeight="1" x14ac:dyDescent="0.3">
      <c r="B208" s="50" t="s">
        <v>354</v>
      </c>
      <c r="C208" s="51" t="s">
        <v>115</v>
      </c>
      <c r="D208" s="65"/>
      <c r="E208" s="284"/>
      <c r="F208" s="285"/>
      <c r="G208" s="53"/>
      <c r="H208" s="54">
        <f>H209+H210+H211+H212</f>
        <v>4487.4059999999999</v>
      </c>
      <c r="I208" s="55"/>
      <c r="J208" s="55"/>
      <c r="K208" s="55"/>
      <c r="L208" s="55" t="s">
        <v>355</v>
      </c>
      <c r="M208" s="5"/>
      <c r="N208" s="5"/>
      <c r="O208" s="5"/>
    </row>
    <row r="209" spans="2:15" ht="35.75" customHeight="1" x14ac:dyDescent="0.3">
      <c r="B209" s="57" t="s">
        <v>356</v>
      </c>
      <c r="C209" s="36" t="s">
        <v>357</v>
      </c>
      <c r="D209" s="37" t="s">
        <v>31</v>
      </c>
      <c r="E209" s="239">
        <v>75.62</v>
      </c>
      <c r="F209" s="240"/>
      <c r="G209" s="38">
        <v>50.45</v>
      </c>
      <c r="H209" s="39">
        <f>G209*E209</f>
        <v>3815.0290000000005</v>
      </c>
      <c r="I209" s="86"/>
      <c r="J209" s="43"/>
      <c r="K209" s="46">
        <f t="shared" si="16"/>
        <v>0</v>
      </c>
      <c r="L209" s="47">
        <f t="shared" si="17"/>
        <v>0</v>
      </c>
    </row>
    <row r="210" spans="2:15" ht="26.75" customHeight="1" x14ac:dyDescent="0.3">
      <c r="B210" s="56" t="s">
        <v>358</v>
      </c>
      <c r="C210" s="36" t="s">
        <v>359</v>
      </c>
      <c r="D210" s="37" t="s">
        <v>46</v>
      </c>
      <c r="E210" s="239">
        <v>2.9</v>
      </c>
      <c r="F210" s="240"/>
      <c r="G210" s="38">
        <v>55.4</v>
      </c>
      <c r="H210" s="39">
        <f>G210*E210</f>
        <v>160.66</v>
      </c>
      <c r="I210" s="86"/>
      <c r="J210" s="43"/>
      <c r="K210" s="46">
        <f t="shared" si="16"/>
        <v>0</v>
      </c>
      <c r="L210" s="47">
        <f t="shared" si="17"/>
        <v>0</v>
      </c>
    </row>
    <row r="211" spans="2:15" ht="26.75" customHeight="1" x14ac:dyDescent="0.3">
      <c r="B211" s="56" t="s">
        <v>360</v>
      </c>
      <c r="C211" s="36" t="s">
        <v>361</v>
      </c>
      <c r="D211" s="37" t="s">
        <v>46</v>
      </c>
      <c r="E211" s="239">
        <v>3.1</v>
      </c>
      <c r="F211" s="240"/>
      <c r="G211" s="38">
        <v>60.08</v>
      </c>
      <c r="H211" s="39">
        <f>G211*E211</f>
        <v>186.24799999999999</v>
      </c>
      <c r="I211" s="86"/>
      <c r="J211" s="43"/>
      <c r="K211" s="46">
        <f t="shared" si="16"/>
        <v>0</v>
      </c>
      <c r="L211" s="47">
        <f t="shared" si="17"/>
        <v>0</v>
      </c>
    </row>
    <row r="212" spans="2:15" ht="26.75" customHeight="1" x14ac:dyDescent="0.3">
      <c r="B212" s="56" t="s">
        <v>362</v>
      </c>
      <c r="C212" s="48" t="s">
        <v>123</v>
      </c>
      <c r="D212" s="37" t="s">
        <v>46</v>
      </c>
      <c r="E212" s="239">
        <v>3.1</v>
      </c>
      <c r="F212" s="240"/>
      <c r="G212" s="38">
        <v>104.99</v>
      </c>
      <c r="H212" s="39">
        <f>G212*E212</f>
        <v>325.46899999999999</v>
      </c>
      <c r="I212" s="86"/>
      <c r="J212" s="43"/>
      <c r="K212" s="46">
        <f t="shared" si="16"/>
        <v>0</v>
      </c>
      <c r="L212" s="47">
        <f t="shared" si="17"/>
        <v>0</v>
      </c>
    </row>
    <row r="213" spans="2:15" s="19" customFormat="1" ht="9" customHeight="1" x14ac:dyDescent="0.3">
      <c r="B213" s="50" t="s">
        <v>363</v>
      </c>
      <c r="C213" s="51" t="s">
        <v>364</v>
      </c>
      <c r="D213" s="65"/>
      <c r="E213" s="284"/>
      <c r="F213" s="285"/>
      <c r="G213" s="53"/>
      <c r="H213" s="54">
        <f>H214+H215+H216+H217+H218+H219</f>
        <v>10837.8544</v>
      </c>
      <c r="I213" s="55"/>
      <c r="J213" s="55"/>
      <c r="K213" s="55"/>
      <c r="L213" s="55"/>
      <c r="M213" s="5"/>
      <c r="N213" s="5"/>
      <c r="O213" s="5"/>
    </row>
    <row r="214" spans="2:15" ht="27.65" customHeight="1" x14ac:dyDescent="0.3">
      <c r="B214" s="56" t="s">
        <v>365</v>
      </c>
      <c r="C214" s="48" t="s">
        <v>366</v>
      </c>
      <c r="D214" s="37" t="s">
        <v>31</v>
      </c>
      <c r="E214" s="239">
        <v>151.24</v>
      </c>
      <c r="F214" s="240"/>
      <c r="G214" s="38">
        <v>7.03</v>
      </c>
      <c r="H214" s="39">
        <f t="shared" ref="H214:H219" si="21">G214*E214</f>
        <v>1063.2172</v>
      </c>
      <c r="I214" s="86"/>
      <c r="J214" s="43"/>
      <c r="K214" s="46">
        <f t="shared" si="16"/>
        <v>0</v>
      </c>
      <c r="L214" s="47">
        <f t="shared" si="17"/>
        <v>0</v>
      </c>
    </row>
    <row r="215" spans="2:15" ht="36" customHeight="1" x14ac:dyDescent="0.3">
      <c r="B215" s="56" t="s">
        <v>367</v>
      </c>
      <c r="C215" s="36" t="s">
        <v>368</v>
      </c>
      <c r="D215" s="37" t="s">
        <v>31</v>
      </c>
      <c r="E215" s="239">
        <v>151.24</v>
      </c>
      <c r="F215" s="240"/>
      <c r="G215" s="38">
        <v>21.54</v>
      </c>
      <c r="H215" s="39">
        <f t="shared" si="21"/>
        <v>3257.7096000000001</v>
      </c>
      <c r="I215" s="86"/>
      <c r="J215" s="43"/>
      <c r="K215" s="46">
        <f t="shared" si="16"/>
        <v>0</v>
      </c>
      <c r="L215" s="47">
        <f t="shared" si="17"/>
        <v>0</v>
      </c>
    </row>
    <row r="216" spans="2:15" ht="43.75" customHeight="1" x14ac:dyDescent="0.3">
      <c r="B216" s="56" t="s">
        <v>369</v>
      </c>
      <c r="C216" s="36" t="s">
        <v>370</v>
      </c>
      <c r="D216" s="37" t="s">
        <v>31</v>
      </c>
      <c r="E216" s="239">
        <v>18</v>
      </c>
      <c r="F216" s="240"/>
      <c r="G216" s="38">
        <v>77.14</v>
      </c>
      <c r="H216" s="39">
        <f t="shared" si="21"/>
        <v>1388.52</v>
      </c>
      <c r="I216" s="86"/>
      <c r="J216" s="43"/>
      <c r="K216" s="46">
        <f t="shared" si="16"/>
        <v>0</v>
      </c>
      <c r="L216" s="47">
        <f t="shared" si="17"/>
        <v>0</v>
      </c>
    </row>
    <row r="217" spans="2:15" ht="19.25" customHeight="1" x14ac:dyDescent="0.3">
      <c r="B217" s="56" t="s">
        <v>371</v>
      </c>
      <c r="C217" s="48" t="s">
        <v>152</v>
      </c>
      <c r="D217" s="37" t="s">
        <v>31</v>
      </c>
      <c r="E217" s="239">
        <v>133.24</v>
      </c>
      <c r="F217" s="240"/>
      <c r="G217" s="38">
        <v>3.31</v>
      </c>
      <c r="H217" s="39">
        <f t="shared" si="21"/>
        <v>441.02440000000001</v>
      </c>
      <c r="I217" s="86"/>
      <c r="J217" s="43"/>
      <c r="K217" s="46">
        <f t="shared" si="16"/>
        <v>0</v>
      </c>
      <c r="L217" s="47">
        <f t="shared" si="17"/>
        <v>0</v>
      </c>
    </row>
    <row r="218" spans="2:15" ht="19.25" customHeight="1" x14ac:dyDescent="0.3">
      <c r="B218" s="56" t="s">
        <v>372</v>
      </c>
      <c r="C218" s="48" t="s">
        <v>154</v>
      </c>
      <c r="D218" s="37" t="s">
        <v>31</v>
      </c>
      <c r="E218" s="239">
        <v>133.24</v>
      </c>
      <c r="F218" s="240"/>
      <c r="G218" s="38">
        <v>20.54</v>
      </c>
      <c r="H218" s="39">
        <f t="shared" si="21"/>
        <v>2736.7496000000001</v>
      </c>
      <c r="I218" s="86"/>
      <c r="J218" s="43"/>
      <c r="K218" s="46">
        <f t="shared" si="16"/>
        <v>0</v>
      </c>
      <c r="L218" s="47">
        <f t="shared" si="17"/>
        <v>0</v>
      </c>
    </row>
    <row r="219" spans="2:15" ht="19.25" customHeight="1" x14ac:dyDescent="0.3">
      <c r="B219" s="56" t="s">
        <v>373</v>
      </c>
      <c r="C219" s="48" t="s">
        <v>156</v>
      </c>
      <c r="D219" s="37" t="s">
        <v>31</v>
      </c>
      <c r="E219" s="239">
        <v>133.24</v>
      </c>
      <c r="F219" s="240"/>
      <c r="G219" s="38">
        <v>14.64</v>
      </c>
      <c r="H219" s="39">
        <f t="shared" si="21"/>
        <v>1950.6336000000001</v>
      </c>
      <c r="I219" s="86"/>
      <c r="J219" s="43"/>
      <c r="K219" s="46">
        <f t="shared" ref="K219:K282" si="22">I219*G219</f>
        <v>0</v>
      </c>
      <c r="L219" s="47">
        <f t="shared" ref="L219:L282" si="23">J219*G219</f>
        <v>0</v>
      </c>
    </row>
    <row r="220" spans="2:15" s="19" customFormat="1" ht="10.25" customHeight="1" x14ac:dyDescent="0.3">
      <c r="B220" s="50" t="s">
        <v>374</v>
      </c>
      <c r="C220" s="51" t="s">
        <v>235</v>
      </c>
      <c r="D220" s="65"/>
      <c r="E220" s="284"/>
      <c r="F220" s="285"/>
      <c r="G220" s="53"/>
      <c r="H220" s="54">
        <f>H221+H222+H223+H224+H225+H226+H227+H228</f>
        <v>8939.4369000000006</v>
      </c>
      <c r="I220" s="55"/>
      <c r="J220" s="55"/>
      <c r="K220" s="55"/>
      <c r="L220" s="55"/>
      <c r="M220" s="5"/>
      <c r="N220" s="5"/>
      <c r="O220" s="5"/>
    </row>
    <row r="221" spans="2:15" ht="18" customHeight="1" x14ac:dyDescent="0.3">
      <c r="B221" s="57" t="s">
        <v>375</v>
      </c>
      <c r="C221" s="36" t="s">
        <v>376</v>
      </c>
      <c r="D221" s="37" t="s">
        <v>31</v>
      </c>
      <c r="E221" s="239">
        <v>8</v>
      </c>
      <c r="F221" s="240"/>
      <c r="G221" s="38">
        <v>66.5</v>
      </c>
      <c r="H221" s="39">
        <f t="shared" ref="H221:H228" si="24">G221*E221</f>
        <v>532</v>
      </c>
      <c r="I221" s="86"/>
      <c r="J221" s="43"/>
      <c r="K221" s="46">
        <f t="shared" si="22"/>
        <v>0</v>
      </c>
      <c r="L221" s="47">
        <f t="shared" si="23"/>
        <v>0</v>
      </c>
    </row>
    <row r="222" spans="2:15" ht="18" customHeight="1" x14ac:dyDescent="0.3">
      <c r="B222" s="57" t="s">
        <v>377</v>
      </c>
      <c r="C222" s="36" t="s">
        <v>378</v>
      </c>
      <c r="D222" s="37" t="s">
        <v>31</v>
      </c>
      <c r="E222" s="239">
        <v>10.83</v>
      </c>
      <c r="F222" s="240"/>
      <c r="G222" s="38">
        <v>112.45</v>
      </c>
      <c r="H222" s="39">
        <f t="shared" si="24"/>
        <v>1217.8335</v>
      </c>
      <c r="I222" s="86"/>
      <c r="J222" s="43"/>
      <c r="K222" s="46">
        <f t="shared" si="22"/>
        <v>0</v>
      </c>
      <c r="L222" s="47">
        <f t="shared" si="23"/>
        <v>0</v>
      </c>
    </row>
    <row r="223" spans="2:15" ht="18" customHeight="1" x14ac:dyDescent="0.3">
      <c r="B223" s="57" t="s">
        <v>379</v>
      </c>
      <c r="C223" s="36" t="s">
        <v>380</v>
      </c>
      <c r="D223" s="37" t="s">
        <v>31</v>
      </c>
      <c r="E223" s="239">
        <v>10.83</v>
      </c>
      <c r="F223" s="240"/>
      <c r="G223" s="38">
        <v>50.68</v>
      </c>
      <c r="H223" s="39">
        <f t="shared" si="24"/>
        <v>548.86440000000005</v>
      </c>
      <c r="I223" s="86"/>
      <c r="J223" s="43"/>
      <c r="K223" s="46">
        <f t="shared" si="22"/>
        <v>0</v>
      </c>
      <c r="L223" s="47">
        <f t="shared" si="23"/>
        <v>0</v>
      </c>
    </row>
    <row r="224" spans="2:15" ht="38.4" customHeight="1" x14ac:dyDescent="0.3">
      <c r="B224" s="56" t="s">
        <v>381</v>
      </c>
      <c r="C224" s="48" t="s">
        <v>382</v>
      </c>
      <c r="D224" s="37" t="s">
        <v>142</v>
      </c>
      <c r="E224" s="239">
        <v>2</v>
      </c>
      <c r="F224" s="240"/>
      <c r="G224" s="38">
        <v>1382.37</v>
      </c>
      <c r="H224" s="39">
        <f t="shared" si="24"/>
        <v>2764.74</v>
      </c>
      <c r="I224" s="86"/>
      <c r="J224" s="43"/>
      <c r="K224" s="46">
        <f t="shared" si="22"/>
        <v>0</v>
      </c>
      <c r="L224" s="47">
        <f t="shared" si="23"/>
        <v>0</v>
      </c>
    </row>
    <row r="225" spans="2:15" ht="28.75" customHeight="1" x14ac:dyDescent="0.3">
      <c r="B225" s="56" t="s">
        <v>383</v>
      </c>
      <c r="C225" s="48" t="s">
        <v>384</v>
      </c>
      <c r="D225" s="37" t="s">
        <v>31</v>
      </c>
      <c r="E225" s="239">
        <v>8</v>
      </c>
      <c r="F225" s="240"/>
      <c r="G225" s="38">
        <v>16.100000000000001</v>
      </c>
      <c r="H225" s="39">
        <f t="shared" si="24"/>
        <v>128.80000000000001</v>
      </c>
      <c r="I225" s="86"/>
      <c r="J225" s="43"/>
      <c r="K225" s="46">
        <f t="shared" si="22"/>
        <v>0</v>
      </c>
      <c r="L225" s="47">
        <f t="shared" si="23"/>
        <v>0</v>
      </c>
    </row>
    <row r="226" spans="2:15" ht="19.25" customHeight="1" x14ac:dyDescent="0.3">
      <c r="B226" s="56" t="s">
        <v>385</v>
      </c>
      <c r="C226" s="48" t="s">
        <v>386</v>
      </c>
      <c r="D226" s="37" t="s">
        <v>46</v>
      </c>
      <c r="E226" s="239">
        <v>8.15</v>
      </c>
      <c r="F226" s="240"/>
      <c r="G226" s="38">
        <v>63.55</v>
      </c>
      <c r="H226" s="39">
        <f t="shared" si="24"/>
        <v>517.9325</v>
      </c>
      <c r="I226" s="86"/>
      <c r="J226" s="43"/>
      <c r="K226" s="46">
        <f t="shared" si="22"/>
        <v>0</v>
      </c>
      <c r="L226" s="47">
        <f t="shared" si="23"/>
        <v>0</v>
      </c>
    </row>
    <row r="227" spans="2:15" ht="27" customHeight="1" x14ac:dyDescent="0.3">
      <c r="B227" s="56" t="s">
        <v>387</v>
      </c>
      <c r="C227" s="48" t="s">
        <v>251</v>
      </c>
      <c r="D227" s="37" t="s">
        <v>46</v>
      </c>
      <c r="E227" s="239">
        <v>13.95</v>
      </c>
      <c r="F227" s="240"/>
      <c r="G227" s="38">
        <v>185.65</v>
      </c>
      <c r="H227" s="39">
        <f t="shared" si="24"/>
        <v>2589.8175000000001</v>
      </c>
      <c r="I227" s="86"/>
      <c r="J227" s="43"/>
      <c r="K227" s="46">
        <f t="shared" si="22"/>
        <v>0</v>
      </c>
      <c r="L227" s="47">
        <f t="shared" si="23"/>
        <v>0</v>
      </c>
    </row>
    <row r="228" spans="2:15" ht="18" customHeight="1" x14ac:dyDescent="0.3">
      <c r="B228" s="56" t="s">
        <v>388</v>
      </c>
      <c r="C228" s="48" t="s">
        <v>253</v>
      </c>
      <c r="D228" s="37" t="s">
        <v>31</v>
      </c>
      <c r="E228" s="239">
        <v>16.3</v>
      </c>
      <c r="F228" s="240"/>
      <c r="G228" s="38">
        <v>39.229999999999997</v>
      </c>
      <c r="H228" s="39">
        <f t="shared" si="24"/>
        <v>639.44899999999996</v>
      </c>
      <c r="I228" s="86"/>
      <c r="J228" s="43"/>
      <c r="K228" s="46">
        <f t="shared" si="22"/>
        <v>0</v>
      </c>
      <c r="L228" s="47">
        <f t="shared" si="23"/>
        <v>0</v>
      </c>
    </row>
    <row r="229" spans="2:15" s="19" customFormat="1" ht="11.25" customHeight="1" x14ac:dyDescent="0.3">
      <c r="B229" s="50" t="s">
        <v>389</v>
      </c>
      <c r="C229" s="51" t="s">
        <v>135</v>
      </c>
      <c r="D229" s="65"/>
      <c r="E229" s="284"/>
      <c r="F229" s="285"/>
      <c r="G229" s="53"/>
      <c r="H229" s="54">
        <f>H230+H231+H232</f>
        <v>5854.3475000000008</v>
      </c>
      <c r="I229" s="55"/>
      <c r="J229" s="55"/>
      <c r="K229" s="55"/>
      <c r="L229" s="55"/>
      <c r="M229" s="5"/>
      <c r="N229" s="5"/>
      <c r="O229" s="5"/>
    </row>
    <row r="230" spans="2:15" ht="34.75" customHeight="1" x14ac:dyDescent="0.3">
      <c r="B230" s="57" t="s">
        <v>390</v>
      </c>
      <c r="C230" s="36" t="s">
        <v>391</v>
      </c>
      <c r="D230" s="37" t="s">
        <v>142</v>
      </c>
      <c r="E230" s="239">
        <v>1</v>
      </c>
      <c r="F230" s="240"/>
      <c r="G230" s="38">
        <v>1210.4100000000001</v>
      </c>
      <c r="H230" s="39">
        <f>G230*E230</f>
        <v>1210.4100000000001</v>
      </c>
      <c r="I230" s="86"/>
      <c r="J230" s="43"/>
      <c r="K230" s="46">
        <f t="shared" si="22"/>
        <v>0</v>
      </c>
      <c r="L230" s="47">
        <f t="shared" si="23"/>
        <v>0</v>
      </c>
    </row>
    <row r="231" spans="2:15" ht="34.75" customHeight="1" x14ac:dyDescent="0.3">
      <c r="B231" s="57" t="s">
        <v>392</v>
      </c>
      <c r="C231" s="36" t="s">
        <v>393</v>
      </c>
      <c r="D231" s="37" t="s">
        <v>31</v>
      </c>
      <c r="E231" s="239">
        <v>3.75</v>
      </c>
      <c r="F231" s="240"/>
      <c r="G231" s="38">
        <v>929.97</v>
      </c>
      <c r="H231" s="39">
        <f>G231*E231</f>
        <v>3487.3875000000003</v>
      </c>
      <c r="I231" s="86"/>
      <c r="J231" s="43"/>
      <c r="K231" s="46">
        <f t="shared" si="22"/>
        <v>0</v>
      </c>
      <c r="L231" s="47">
        <f t="shared" si="23"/>
        <v>0</v>
      </c>
    </row>
    <row r="232" spans="2:15" ht="34.75" customHeight="1" x14ac:dyDescent="0.3">
      <c r="B232" s="57" t="s">
        <v>394</v>
      </c>
      <c r="C232" s="36" t="s">
        <v>395</v>
      </c>
      <c r="D232" s="37" t="s">
        <v>142</v>
      </c>
      <c r="E232" s="239">
        <v>1</v>
      </c>
      <c r="F232" s="240"/>
      <c r="G232" s="38">
        <v>1156.55</v>
      </c>
      <c r="H232" s="39">
        <f>G232*E232</f>
        <v>1156.55</v>
      </c>
      <c r="I232" s="86"/>
      <c r="J232" s="43"/>
      <c r="K232" s="46">
        <f t="shared" si="22"/>
        <v>0</v>
      </c>
      <c r="L232" s="47">
        <f t="shared" si="23"/>
        <v>0</v>
      </c>
    </row>
    <row r="233" spans="2:15" s="19" customFormat="1" ht="11.25" customHeight="1" x14ac:dyDescent="0.3">
      <c r="B233" s="50" t="s">
        <v>396</v>
      </c>
      <c r="C233" s="51" t="s">
        <v>287</v>
      </c>
      <c r="D233" s="65"/>
      <c r="E233" s="284"/>
      <c r="F233" s="285"/>
      <c r="G233" s="53"/>
      <c r="H233" s="54">
        <f>H234+H235+H236+H237</f>
        <v>2136.4488000000001</v>
      </c>
      <c r="I233" s="55"/>
      <c r="J233" s="55"/>
      <c r="K233" s="55"/>
      <c r="L233" s="55"/>
      <c r="M233" s="5"/>
      <c r="N233" s="5"/>
      <c r="O233" s="5"/>
    </row>
    <row r="234" spans="2:15" ht="22.75" customHeight="1" x14ac:dyDescent="0.3">
      <c r="B234" s="57" t="s">
        <v>397</v>
      </c>
      <c r="C234" s="48" t="s">
        <v>398</v>
      </c>
      <c r="D234" s="37" t="s">
        <v>142</v>
      </c>
      <c r="E234" s="239">
        <v>1</v>
      </c>
      <c r="F234" s="240"/>
      <c r="G234" s="38">
        <v>332.15</v>
      </c>
      <c r="H234" s="39">
        <f>G234*E234</f>
        <v>332.15</v>
      </c>
      <c r="I234" s="86"/>
      <c r="J234" s="43"/>
      <c r="K234" s="46">
        <f t="shared" si="22"/>
        <v>0</v>
      </c>
      <c r="L234" s="47">
        <f t="shared" si="23"/>
        <v>0</v>
      </c>
    </row>
    <row r="235" spans="2:15" ht="22.5" customHeight="1" x14ac:dyDescent="0.3">
      <c r="B235" s="57" t="s">
        <v>399</v>
      </c>
      <c r="C235" s="36" t="s">
        <v>400</v>
      </c>
      <c r="D235" s="37" t="s">
        <v>142</v>
      </c>
      <c r="E235" s="239">
        <v>1</v>
      </c>
      <c r="F235" s="240"/>
      <c r="G235" s="38">
        <v>85.09</v>
      </c>
      <c r="H235" s="39">
        <f>G235*E235</f>
        <v>85.09</v>
      </c>
      <c r="I235" s="86"/>
      <c r="J235" s="43"/>
      <c r="K235" s="46">
        <f t="shared" si="22"/>
        <v>0</v>
      </c>
      <c r="L235" s="47">
        <f t="shared" si="23"/>
        <v>0</v>
      </c>
    </row>
    <row r="236" spans="2:15" ht="18" customHeight="1" x14ac:dyDescent="0.3">
      <c r="B236" s="57" t="s">
        <v>401</v>
      </c>
      <c r="C236" s="36" t="s">
        <v>402</v>
      </c>
      <c r="D236" s="37" t="s">
        <v>31</v>
      </c>
      <c r="E236" s="239">
        <v>1.24</v>
      </c>
      <c r="F236" s="240"/>
      <c r="G236" s="38">
        <v>639.37</v>
      </c>
      <c r="H236" s="39">
        <f>G236*E236</f>
        <v>792.81880000000001</v>
      </c>
      <c r="I236" s="86"/>
      <c r="J236" s="43"/>
      <c r="K236" s="46">
        <f t="shared" si="22"/>
        <v>0</v>
      </c>
      <c r="L236" s="47">
        <f t="shared" si="23"/>
        <v>0</v>
      </c>
    </row>
    <row r="237" spans="2:15" ht="35.75" customHeight="1" x14ac:dyDescent="0.3">
      <c r="B237" s="57" t="s">
        <v>403</v>
      </c>
      <c r="C237" s="36" t="s">
        <v>404</v>
      </c>
      <c r="D237" s="37" t="s">
        <v>142</v>
      </c>
      <c r="E237" s="239">
        <v>1</v>
      </c>
      <c r="F237" s="240"/>
      <c r="G237" s="38">
        <v>926.39</v>
      </c>
      <c r="H237" s="39">
        <f>G237*E237</f>
        <v>926.39</v>
      </c>
      <c r="I237" s="86"/>
      <c r="J237" s="43"/>
      <c r="K237" s="46">
        <f t="shared" si="22"/>
        <v>0</v>
      </c>
      <c r="L237" s="47">
        <f t="shared" si="23"/>
        <v>0</v>
      </c>
    </row>
    <row r="238" spans="2:15" s="19" customFormat="1" ht="9" customHeight="1" x14ac:dyDescent="0.3">
      <c r="B238" s="50" t="s">
        <v>405</v>
      </c>
      <c r="C238" s="51" t="s">
        <v>406</v>
      </c>
      <c r="D238" s="65"/>
      <c r="E238" s="284"/>
      <c r="F238" s="285"/>
      <c r="G238" s="53"/>
      <c r="H238" s="54">
        <f>H239+H240+H241</f>
        <v>4544.6810000000005</v>
      </c>
      <c r="I238" s="55"/>
      <c r="J238" s="55"/>
      <c r="K238" s="55"/>
      <c r="L238" s="55"/>
      <c r="M238" s="5"/>
      <c r="N238" s="5"/>
      <c r="O238" s="5"/>
    </row>
    <row r="239" spans="2:15" ht="18" customHeight="1" x14ac:dyDescent="0.3">
      <c r="B239" s="67" t="s">
        <v>407</v>
      </c>
      <c r="C239" s="36" t="s">
        <v>408</v>
      </c>
      <c r="D239" s="37" t="s">
        <v>51</v>
      </c>
      <c r="E239" s="239">
        <v>0.82</v>
      </c>
      <c r="F239" s="240"/>
      <c r="G239" s="38">
        <v>635</v>
      </c>
      <c r="H239" s="39">
        <f>G239*E239</f>
        <v>520.69999999999993</v>
      </c>
      <c r="I239" s="86"/>
      <c r="J239" s="43"/>
      <c r="K239" s="46">
        <f t="shared" si="22"/>
        <v>0</v>
      </c>
      <c r="L239" s="47">
        <f t="shared" si="23"/>
        <v>0</v>
      </c>
    </row>
    <row r="240" spans="2:15" ht="43.75" customHeight="1" x14ac:dyDescent="0.3">
      <c r="B240" s="66" t="s">
        <v>409</v>
      </c>
      <c r="C240" s="36" t="s">
        <v>410</v>
      </c>
      <c r="D240" s="37" t="s">
        <v>31</v>
      </c>
      <c r="E240" s="239">
        <v>16.3</v>
      </c>
      <c r="F240" s="240"/>
      <c r="G240" s="38">
        <v>44</v>
      </c>
      <c r="H240" s="39">
        <f>G240*E240</f>
        <v>717.2</v>
      </c>
      <c r="I240" s="86"/>
      <c r="J240" s="43"/>
      <c r="K240" s="46">
        <f t="shared" si="22"/>
        <v>0</v>
      </c>
      <c r="L240" s="47">
        <f t="shared" si="23"/>
        <v>0</v>
      </c>
    </row>
    <row r="241" spans="2:17" ht="26.75" customHeight="1" x14ac:dyDescent="0.3">
      <c r="B241" s="66" t="s">
        <v>411</v>
      </c>
      <c r="C241" s="36" t="s">
        <v>412</v>
      </c>
      <c r="D241" s="37" t="s">
        <v>31</v>
      </c>
      <c r="E241" s="239">
        <v>16.3</v>
      </c>
      <c r="F241" s="240"/>
      <c r="G241" s="38">
        <v>202.87</v>
      </c>
      <c r="H241" s="39">
        <f>G241*E241</f>
        <v>3306.7810000000004</v>
      </c>
      <c r="I241" s="86"/>
      <c r="J241" s="43"/>
      <c r="K241" s="46">
        <f t="shared" si="22"/>
        <v>0</v>
      </c>
      <c r="L241" s="47">
        <f t="shared" si="23"/>
        <v>0</v>
      </c>
    </row>
    <row r="242" spans="2:17" s="19" customFormat="1" ht="9" customHeight="1" x14ac:dyDescent="0.3">
      <c r="B242" s="50" t="s">
        <v>413</v>
      </c>
      <c r="C242" s="51" t="s">
        <v>150</v>
      </c>
      <c r="D242" s="65"/>
      <c r="E242" s="284"/>
      <c r="F242" s="285"/>
      <c r="G242" s="53"/>
      <c r="H242" s="54">
        <f>SUM(H243:H245)</f>
        <v>627.38700000000006</v>
      </c>
      <c r="I242" s="55"/>
      <c r="J242" s="55"/>
      <c r="K242" s="55"/>
      <c r="L242" s="55"/>
      <c r="M242" s="5"/>
      <c r="N242" s="5"/>
      <c r="O242" s="5"/>
    </row>
    <row r="243" spans="2:17" ht="18" customHeight="1" x14ac:dyDescent="0.3">
      <c r="B243" s="67" t="s">
        <v>414</v>
      </c>
      <c r="C243" s="36" t="s">
        <v>415</v>
      </c>
      <c r="D243" s="37" t="s">
        <v>31</v>
      </c>
      <c r="E243" s="239">
        <v>16.3</v>
      </c>
      <c r="F243" s="240"/>
      <c r="G243" s="38">
        <v>3.31</v>
      </c>
      <c r="H243" s="39">
        <f>G243*E243</f>
        <v>53.953000000000003</v>
      </c>
      <c r="I243" s="86"/>
      <c r="J243" s="43"/>
      <c r="K243" s="46">
        <f t="shared" si="22"/>
        <v>0</v>
      </c>
      <c r="L243" s="47">
        <f t="shared" si="23"/>
        <v>0</v>
      </c>
    </row>
    <row r="244" spans="2:17" ht="18" customHeight="1" x14ac:dyDescent="0.3">
      <c r="B244" s="67" t="s">
        <v>416</v>
      </c>
      <c r="C244" s="36" t="s">
        <v>417</v>
      </c>
      <c r="D244" s="37" t="s">
        <v>31</v>
      </c>
      <c r="E244" s="239">
        <v>16.3</v>
      </c>
      <c r="F244" s="240"/>
      <c r="G244" s="38">
        <v>20.54</v>
      </c>
      <c r="H244" s="39">
        <f>G244*E244</f>
        <v>334.80200000000002</v>
      </c>
      <c r="I244" s="86"/>
      <c r="J244" s="43"/>
      <c r="K244" s="46">
        <f t="shared" si="22"/>
        <v>0</v>
      </c>
      <c r="L244" s="47">
        <f t="shared" si="23"/>
        <v>0</v>
      </c>
    </row>
    <row r="245" spans="2:17" ht="18" customHeight="1" x14ac:dyDescent="0.3">
      <c r="B245" s="67" t="s">
        <v>418</v>
      </c>
      <c r="C245" s="36" t="s">
        <v>419</v>
      </c>
      <c r="D245" s="37" t="s">
        <v>31</v>
      </c>
      <c r="E245" s="239">
        <v>16.3</v>
      </c>
      <c r="F245" s="240"/>
      <c r="G245" s="38">
        <v>14.64</v>
      </c>
      <c r="H245" s="39">
        <f>G245*E245</f>
        <v>238.63200000000003</v>
      </c>
      <c r="I245" s="86"/>
      <c r="J245" s="43"/>
      <c r="K245" s="46">
        <f t="shared" si="22"/>
        <v>0</v>
      </c>
      <c r="L245" s="47">
        <f t="shared" si="23"/>
        <v>0</v>
      </c>
    </row>
    <row r="246" spans="2:17" s="19" customFormat="1" ht="9" customHeight="1" x14ac:dyDescent="0.3">
      <c r="B246" s="50" t="s">
        <v>420</v>
      </c>
      <c r="C246" s="51" t="s">
        <v>180</v>
      </c>
      <c r="D246" s="65"/>
      <c r="E246" s="284"/>
      <c r="F246" s="285"/>
      <c r="G246" s="53"/>
      <c r="H246" s="54">
        <f>H247+H248+H249+H250+H251+H252+H253+H254+H255+H256+H257+H258+H259+H260+H261+H262+H263+H264+H265+H266</f>
        <v>8762.9088999999985</v>
      </c>
      <c r="I246" s="55"/>
      <c r="J246" s="55"/>
      <c r="K246" s="55"/>
      <c r="L246" s="55"/>
      <c r="M246" s="5"/>
      <c r="N246" s="5"/>
      <c r="O246" s="5"/>
    </row>
    <row r="247" spans="2:17" ht="26.75" customHeight="1" x14ac:dyDescent="0.3">
      <c r="B247" s="66" t="s">
        <v>421</v>
      </c>
      <c r="C247" s="36" t="s">
        <v>422</v>
      </c>
      <c r="D247" s="37" t="s">
        <v>142</v>
      </c>
      <c r="E247" s="239">
        <v>14</v>
      </c>
      <c r="F247" s="240"/>
      <c r="G247" s="38">
        <v>13.66</v>
      </c>
      <c r="H247" s="39">
        <f t="shared" ref="H247:H266" si="25">G247*E247</f>
        <v>191.24</v>
      </c>
      <c r="I247" s="86"/>
      <c r="J247" s="43"/>
      <c r="K247" s="46">
        <f t="shared" si="22"/>
        <v>0</v>
      </c>
      <c r="L247" s="47">
        <f t="shared" si="23"/>
        <v>0</v>
      </c>
    </row>
    <row r="248" spans="2:17" s="5" customFormat="1" ht="26.75" customHeight="1" x14ac:dyDescent="0.3">
      <c r="B248" s="66" t="s">
        <v>423</v>
      </c>
      <c r="C248" s="36" t="s">
        <v>424</v>
      </c>
      <c r="D248" s="37" t="s">
        <v>142</v>
      </c>
      <c r="E248" s="239">
        <v>6</v>
      </c>
      <c r="F248" s="240"/>
      <c r="G248" s="38">
        <v>17.8</v>
      </c>
      <c r="H248" s="39">
        <f t="shared" si="25"/>
        <v>106.80000000000001</v>
      </c>
      <c r="I248" s="86"/>
      <c r="J248" s="43"/>
      <c r="K248" s="46">
        <f t="shared" si="22"/>
        <v>0</v>
      </c>
      <c r="L248" s="47">
        <f t="shared" si="23"/>
        <v>0</v>
      </c>
      <c r="P248" s="1"/>
      <c r="Q248" s="1"/>
    </row>
    <row r="249" spans="2:17" s="5" customFormat="1" ht="23.4" customHeight="1" x14ac:dyDescent="0.3">
      <c r="B249" s="44" t="s">
        <v>425</v>
      </c>
      <c r="C249" s="48" t="s">
        <v>426</v>
      </c>
      <c r="D249" s="37" t="s">
        <v>142</v>
      </c>
      <c r="E249" s="239">
        <v>4</v>
      </c>
      <c r="F249" s="240"/>
      <c r="G249" s="38">
        <v>14.37</v>
      </c>
      <c r="H249" s="39">
        <f t="shared" si="25"/>
        <v>57.48</v>
      </c>
      <c r="I249" s="86"/>
      <c r="J249" s="43"/>
      <c r="K249" s="46">
        <f t="shared" si="22"/>
        <v>0</v>
      </c>
      <c r="L249" s="47">
        <f t="shared" si="23"/>
        <v>0</v>
      </c>
      <c r="P249" s="1"/>
      <c r="Q249" s="1"/>
    </row>
    <row r="250" spans="2:17" s="5" customFormat="1" ht="26.75" customHeight="1" x14ac:dyDescent="0.3">
      <c r="B250" s="44" t="s">
        <v>427</v>
      </c>
      <c r="C250" s="36" t="s">
        <v>428</v>
      </c>
      <c r="D250" s="37" t="s">
        <v>46</v>
      </c>
      <c r="E250" s="239">
        <v>124.2</v>
      </c>
      <c r="F250" s="240"/>
      <c r="G250" s="38">
        <v>4.75</v>
      </c>
      <c r="H250" s="39">
        <f t="shared" si="25"/>
        <v>589.95000000000005</v>
      </c>
      <c r="I250" s="86"/>
      <c r="J250" s="43"/>
      <c r="K250" s="46">
        <f t="shared" si="22"/>
        <v>0</v>
      </c>
      <c r="L250" s="47">
        <f t="shared" si="23"/>
        <v>0</v>
      </c>
      <c r="P250" s="1"/>
      <c r="Q250" s="1"/>
    </row>
    <row r="251" spans="2:17" s="5" customFormat="1" ht="26.75" customHeight="1" x14ac:dyDescent="0.3">
      <c r="B251" s="44" t="s">
        <v>429</v>
      </c>
      <c r="C251" s="36" t="s">
        <v>430</v>
      </c>
      <c r="D251" s="37" t="s">
        <v>46</v>
      </c>
      <c r="E251" s="239">
        <v>87</v>
      </c>
      <c r="F251" s="240"/>
      <c r="G251" s="38">
        <v>3.22</v>
      </c>
      <c r="H251" s="39">
        <f t="shared" si="25"/>
        <v>280.14000000000004</v>
      </c>
      <c r="I251" s="86"/>
      <c r="J251" s="43"/>
      <c r="K251" s="46">
        <f t="shared" si="22"/>
        <v>0</v>
      </c>
      <c r="L251" s="47">
        <f t="shared" si="23"/>
        <v>0</v>
      </c>
      <c r="P251" s="1"/>
      <c r="Q251" s="1"/>
    </row>
    <row r="252" spans="2:17" s="5" customFormat="1" ht="26.75" customHeight="1" x14ac:dyDescent="0.3">
      <c r="B252" s="44" t="s">
        <v>431</v>
      </c>
      <c r="C252" s="36" t="s">
        <v>432</v>
      </c>
      <c r="D252" s="37" t="s">
        <v>46</v>
      </c>
      <c r="E252" s="239">
        <v>94.2</v>
      </c>
      <c r="F252" s="240"/>
      <c r="G252" s="38">
        <v>10.48</v>
      </c>
      <c r="H252" s="39">
        <f t="shared" si="25"/>
        <v>987.21600000000012</v>
      </c>
      <c r="I252" s="86"/>
      <c r="J252" s="43"/>
      <c r="K252" s="46">
        <f t="shared" si="22"/>
        <v>0</v>
      </c>
      <c r="L252" s="47">
        <f t="shared" si="23"/>
        <v>0</v>
      </c>
      <c r="P252" s="1"/>
      <c r="Q252" s="1"/>
    </row>
    <row r="253" spans="2:17" s="5" customFormat="1" ht="18" customHeight="1" x14ac:dyDescent="0.3">
      <c r="B253" s="35" t="s">
        <v>433</v>
      </c>
      <c r="C253" s="36" t="s">
        <v>434</v>
      </c>
      <c r="D253" s="37" t="s">
        <v>142</v>
      </c>
      <c r="E253" s="239">
        <v>1</v>
      </c>
      <c r="F253" s="240"/>
      <c r="G253" s="38">
        <v>111.45</v>
      </c>
      <c r="H253" s="39">
        <f t="shared" si="25"/>
        <v>111.45</v>
      </c>
      <c r="I253" s="86"/>
      <c r="J253" s="43"/>
      <c r="K253" s="46">
        <f t="shared" si="22"/>
        <v>0</v>
      </c>
      <c r="L253" s="47">
        <f t="shared" si="23"/>
        <v>0</v>
      </c>
      <c r="P253" s="1"/>
      <c r="Q253" s="1"/>
    </row>
    <row r="254" spans="2:17" s="5" customFormat="1" ht="18" customHeight="1" x14ac:dyDescent="0.3">
      <c r="B254" s="35" t="s">
        <v>435</v>
      </c>
      <c r="C254" s="36" t="s">
        <v>436</v>
      </c>
      <c r="D254" s="37" t="s">
        <v>142</v>
      </c>
      <c r="E254" s="239">
        <v>6</v>
      </c>
      <c r="F254" s="240"/>
      <c r="G254" s="38">
        <v>18.420000000000002</v>
      </c>
      <c r="H254" s="39">
        <f t="shared" si="25"/>
        <v>110.52000000000001</v>
      </c>
      <c r="I254" s="86"/>
      <c r="J254" s="43"/>
      <c r="K254" s="46">
        <f t="shared" si="22"/>
        <v>0</v>
      </c>
      <c r="L254" s="47">
        <f t="shared" si="23"/>
        <v>0</v>
      </c>
      <c r="P254" s="1"/>
      <c r="Q254" s="1"/>
    </row>
    <row r="255" spans="2:17" s="5" customFormat="1" ht="18" customHeight="1" x14ac:dyDescent="0.3">
      <c r="B255" s="35" t="s">
        <v>437</v>
      </c>
      <c r="C255" s="36" t="s">
        <v>438</v>
      </c>
      <c r="D255" s="37" t="s">
        <v>142</v>
      </c>
      <c r="E255" s="239">
        <v>2</v>
      </c>
      <c r="F255" s="240"/>
      <c r="G255" s="38">
        <v>102.84</v>
      </c>
      <c r="H255" s="39">
        <f t="shared" si="25"/>
        <v>205.68</v>
      </c>
      <c r="I255" s="86"/>
      <c r="J255" s="43"/>
      <c r="K255" s="46">
        <f t="shared" si="22"/>
        <v>0</v>
      </c>
      <c r="L255" s="47">
        <f t="shared" si="23"/>
        <v>0</v>
      </c>
      <c r="P255" s="1"/>
      <c r="Q255" s="1"/>
    </row>
    <row r="256" spans="2:17" s="5" customFormat="1" ht="18" customHeight="1" x14ac:dyDescent="0.3">
      <c r="B256" s="68">
        <v>40221</v>
      </c>
      <c r="C256" s="36" t="s">
        <v>439</v>
      </c>
      <c r="D256" s="37" t="s">
        <v>142</v>
      </c>
      <c r="E256" s="239">
        <v>2</v>
      </c>
      <c r="F256" s="240"/>
      <c r="G256" s="38">
        <v>195</v>
      </c>
      <c r="H256" s="39">
        <f t="shared" si="25"/>
        <v>390</v>
      </c>
      <c r="I256" s="86"/>
      <c r="J256" s="43"/>
      <c r="K256" s="46">
        <f t="shared" si="22"/>
        <v>0</v>
      </c>
      <c r="L256" s="47">
        <f t="shared" si="23"/>
        <v>0</v>
      </c>
      <c r="P256" s="1"/>
      <c r="Q256" s="1"/>
    </row>
    <row r="257" spans="2:17" s="5" customFormat="1" ht="26.75" customHeight="1" x14ac:dyDescent="0.3">
      <c r="B257" s="49">
        <v>40586</v>
      </c>
      <c r="C257" s="36" t="s">
        <v>440</v>
      </c>
      <c r="D257" s="37" t="s">
        <v>142</v>
      </c>
      <c r="E257" s="239">
        <v>2</v>
      </c>
      <c r="F257" s="240"/>
      <c r="G257" s="38">
        <v>30.46</v>
      </c>
      <c r="H257" s="39">
        <f t="shared" si="25"/>
        <v>60.92</v>
      </c>
      <c r="I257" s="86"/>
      <c r="J257" s="43"/>
      <c r="K257" s="46">
        <f t="shared" si="22"/>
        <v>0</v>
      </c>
      <c r="L257" s="47">
        <f t="shared" si="23"/>
        <v>0</v>
      </c>
      <c r="P257" s="1"/>
      <c r="Q257" s="1"/>
    </row>
    <row r="258" spans="2:17" s="5" customFormat="1" ht="26.75" customHeight="1" x14ac:dyDescent="0.3">
      <c r="B258" s="49">
        <v>40951</v>
      </c>
      <c r="C258" s="36" t="s">
        <v>441</v>
      </c>
      <c r="D258" s="37" t="s">
        <v>142</v>
      </c>
      <c r="E258" s="239">
        <v>2</v>
      </c>
      <c r="F258" s="240"/>
      <c r="G258" s="38">
        <v>59.71</v>
      </c>
      <c r="H258" s="39">
        <f t="shared" si="25"/>
        <v>119.42</v>
      </c>
      <c r="I258" s="86"/>
      <c r="J258" s="43"/>
      <c r="K258" s="46">
        <f t="shared" si="22"/>
        <v>0</v>
      </c>
      <c r="L258" s="47">
        <f t="shared" si="23"/>
        <v>0</v>
      </c>
      <c r="P258" s="1"/>
      <c r="Q258" s="1"/>
    </row>
    <row r="259" spans="2:17" s="5" customFormat="1" ht="26.75" customHeight="1" x14ac:dyDescent="0.3">
      <c r="B259" s="49">
        <v>41317</v>
      </c>
      <c r="C259" s="36" t="s">
        <v>442</v>
      </c>
      <c r="D259" s="37" t="s">
        <v>142</v>
      </c>
      <c r="E259" s="239">
        <v>10</v>
      </c>
      <c r="F259" s="240"/>
      <c r="G259" s="38">
        <v>32.119999999999997</v>
      </c>
      <c r="H259" s="39">
        <f t="shared" si="25"/>
        <v>321.2</v>
      </c>
      <c r="I259" s="86"/>
      <c r="J259" s="43"/>
      <c r="K259" s="46">
        <f t="shared" si="22"/>
        <v>0</v>
      </c>
      <c r="L259" s="47">
        <f t="shared" si="23"/>
        <v>0</v>
      </c>
      <c r="P259" s="1"/>
      <c r="Q259" s="1"/>
    </row>
    <row r="260" spans="2:17" s="5" customFormat="1" ht="26.75" customHeight="1" x14ac:dyDescent="0.3">
      <c r="B260" s="49">
        <v>41682</v>
      </c>
      <c r="C260" s="36" t="s">
        <v>443</v>
      </c>
      <c r="D260" s="37" t="s">
        <v>46</v>
      </c>
      <c r="E260" s="239">
        <v>69.66</v>
      </c>
      <c r="F260" s="240"/>
      <c r="G260" s="38">
        <v>11.44</v>
      </c>
      <c r="H260" s="39">
        <f t="shared" si="25"/>
        <v>796.91039999999998</v>
      </c>
      <c r="I260" s="86"/>
      <c r="J260" s="43"/>
      <c r="K260" s="46">
        <f t="shared" si="22"/>
        <v>0</v>
      </c>
      <c r="L260" s="47">
        <f t="shared" si="23"/>
        <v>0</v>
      </c>
      <c r="P260" s="1"/>
      <c r="Q260" s="1"/>
    </row>
    <row r="261" spans="2:17" s="5" customFormat="1" ht="26.75" customHeight="1" x14ac:dyDescent="0.3">
      <c r="B261" s="49">
        <v>42047</v>
      </c>
      <c r="C261" s="36" t="s">
        <v>444</v>
      </c>
      <c r="D261" s="37" t="s">
        <v>46</v>
      </c>
      <c r="E261" s="239">
        <v>20.95</v>
      </c>
      <c r="F261" s="240"/>
      <c r="G261" s="38">
        <v>15.55</v>
      </c>
      <c r="H261" s="39">
        <f t="shared" si="25"/>
        <v>325.77249999999998</v>
      </c>
      <c r="I261" s="86"/>
      <c r="J261" s="43"/>
      <c r="K261" s="46">
        <f t="shared" si="22"/>
        <v>0</v>
      </c>
      <c r="L261" s="47">
        <f t="shared" si="23"/>
        <v>0</v>
      </c>
      <c r="P261" s="1"/>
      <c r="Q261" s="1"/>
    </row>
    <row r="262" spans="2:17" s="5" customFormat="1" ht="26.75" customHeight="1" x14ac:dyDescent="0.3">
      <c r="B262" s="49">
        <v>42412</v>
      </c>
      <c r="C262" s="36" t="s">
        <v>445</v>
      </c>
      <c r="D262" s="37" t="s">
        <v>142</v>
      </c>
      <c r="E262" s="239">
        <v>1</v>
      </c>
      <c r="F262" s="240"/>
      <c r="G262" s="38">
        <v>112.62</v>
      </c>
      <c r="H262" s="39">
        <f t="shared" si="25"/>
        <v>112.62</v>
      </c>
      <c r="I262" s="86"/>
      <c r="J262" s="43"/>
      <c r="K262" s="46">
        <f t="shared" si="22"/>
        <v>0</v>
      </c>
      <c r="L262" s="47">
        <f t="shared" si="23"/>
        <v>0</v>
      </c>
      <c r="P262" s="1"/>
      <c r="Q262" s="1"/>
    </row>
    <row r="263" spans="2:17" s="5" customFormat="1" ht="26.75" customHeight="1" x14ac:dyDescent="0.3">
      <c r="B263" s="49">
        <v>42778</v>
      </c>
      <c r="C263" s="36" t="s">
        <v>446</v>
      </c>
      <c r="D263" s="37" t="s">
        <v>142</v>
      </c>
      <c r="E263" s="239">
        <v>1</v>
      </c>
      <c r="F263" s="240"/>
      <c r="G263" s="38">
        <v>1901.96</v>
      </c>
      <c r="H263" s="39">
        <f t="shared" si="25"/>
        <v>1901.96</v>
      </c>
      <c r="I263" s="86"/>
      <c r="J263" s="43"/>
      <c r="K263" s="46">
        <f t="shared" si="22"/>
        <v>0</v>
      </c>
      <c r="L263" s="47">
        <f t="shared" si="23"/>
        <v>0</v>
      </c>
      <c r="P263" s="1"/>
      <c r="Q263" s="1"/>
    </row>
    <row r="264" spans="2:17" ht="19.25" customHeight="1" x14ac:dyDescent="0.3">
      <c r="B264" s="49">
        <v>43143</v>
      </c>
      <c r="C264" s="36" t="s">
        <v>447</v>
      </c>
      <c r="D264" s="37" t="s">
        <v>142</v>
      </c>
      <c r="E264" s="239">
        <v>1</v>
      </c>
      <c r="F264" s="240"/>
      <c r="G264" s="38">
        <v>1117.45</v>
      </c>
      <c r="H264" s="39">
        <f t="shared" si="25"/>
        <v>1117.45</v>
      </c>
      <c r="I264" s="86"/>
      <c r="J264" s="43"/>
      <c r="K264" s="46">
        <f t="shared" si="22"/>
        <v>0</v>
      </c>
      <c r="L264" s="47">
        <f t="shared" si="23"/>
        <v>0</v>
      </c>
    </row>
    <row r="265" spans="2:17" ht="35.75" customHeight="1" x14ac:dyDescent="0.3">
      <c r="B265" s="68">
        <v>43508</v>
      </c>
      <c r="C265" s="36" t="s">
        <v>448</v>
      </c>
      <c r="D265" s="37" t="s">
        <v>142</v>
      </c>
      <c r="E265" s="239">
        <v>6</v>
      </c>
      <c r="F265" s="240"/>
      <c r="G265" s="38">
        <v>136.31</v>
      </c>
      <c r="H265" s="39">
        <f t="shared" si="25"/>
        <v>817.86</v>
      </c>
      <c r="I265" s="86"/>
      <c r="J265" s="43"/>
      <c r="K265" s="46">
        <f t="shared" si="22"/>
        <v>0</v>
      </c>
      <c r="L265" s="47">
        <f t="shared" si="23"/>
        <v>0</v>
      </c>
    </row>
    <row r="266" spans="2:17" ht="18" customHeight="1" x14ac:dyDescent="0.3">
      <c r="B266" s="68">
        <v>43873</v>
      </c>
      <c r="C266" s="36" t="s">
        <v>449</v>
      </c>
      <c r="D266" s="37" t="s">
        <v>142</v>
      </c>
      <c r="E266" s="239">
        <v>4</v>
      </c>
      <c r="F266" s="240"/>
      <c r="G266" s="38">
        <v>39.58</v>
      </c>
      <c r="H266" s="39">
        <f t="shared" si="25"/>
        <v>158.32</v>
      </c>
      <c r="I266" s="86"/>
      <c r="J266" s="43"/>
      <c r="K266" s="46">
        <f t="shared" si="22"/>
        <v>0</v>
      </c>
      <c r="L266" s="47">
        <f t="shared" si="23"/>
        <v>0</v>
      </c>
    </row>
    <row r="267" spans="2:17" s="19" customFormat="1" ht="9" customHeight="1" x14ac:dyDescent="0.3">
      <c r="B267" s="64" t="s">
        <v>450</v>
      </c>
      <c r="C267" s="51" t="s">
        <v>451</v>
      </c>
      <c r="D267" s="65"/>
      <c r="E267" s="284"/>
      <c r="F267" s="285"/>
      <c r="G267" s="53"/>
      <c r="H267" s="54">
        <f>H268+H269+H270+H271+H272+H273+H274+H275+H276+H277+H278+H279+H280+H281+H282+H283</f>
        <v>6377.5611999999992</v>
      </c>
      <c r="I267" s="55"/>
      <c r="J267" s="55"/>
      <c r="K267" s="55"/>
      <c r="L267" s="55"/>
      <c r="M267" s="5"/>
      <c r="N267" s="5"/>
      <c r="O267" s="5"/>
    </row>
    <row r="268" spans="2:17" ht="44.75" customHeight="1" x14ac:dyDescent="0.3">
      <c r="B268" s="44" t="s">
        <v>452</v>
      </c>
      <c r="C268" s="36" t="s">
        <v>453</v>
      </c>
      <c r="D268" s="37" t="s">
        <v>46</v>
      </c>
      <c r="E268" s="239">
        <v>9.5299999999999994</v>
      </c>
      <c r="F268" s="240"/>
      <c r="G268" s="38">
        <v>42.92</v>
      </c>
      <c r="H268" s="39">
        <f t="shared" ref="H268:H283" si="26">G268*E268</f>
        <v>409.02760000000001</v>
      </c>
      <c r="I268" s="86"/>
      <c r="J268" s="43"/>
      <c r="K268" s="46">
        <f t="shared" si="22"/>
        <v>0</v>
      </c>
      <c r="L268" s="47">
        <f t="shared" si="23"/>
        <v>0</v>
      </c>
    </row>
    <row r="269" spans="2:17" ht="44.5" customHeight="1" x14ac:dyDescent="0.3">
      <c r="B269" s="44" t="s">
        <v>454</v>
      </c>
      <c r="C269" s="36" t="s">
        <v>455</v>
      </c>
      <c r="D269" s="37" t="s">
        <v>46</v>
      </c>
      <c r="E269" s="239">
        <v>11.7</v>
      </c>
      <c r="F269" s="240"/>
      <c r="G269" s="38">
        <v>43.97</v>
      </c>
      <c r="H269" s="39">
        <f t="shared" si="26"/>
        <v>514.44899999999996</v>
      </c>
      <c r="I269" s="86"/>
      <c r="J269" s="43"/>
      <c r="K269" s="46">
        <f t="shared" si="22"/>
        <v>0</v>
      </c>
      <c r="L269" s="47">
        <f t="shared" si="23"/>
        <v>0</v>
      </c>
    </row>
    <row r="270" spans="2:17" ht="44.5" customHeight="1" x14ac:dyDescent="0.3">
      <c r="B270" s="44" t="s">
        <v>456</v>
      </c>
      <c r="C270" s="36" t="s">
        <v>457</v>
      </c>
      <c r="D270" s="37" t="s">
        <v>46</v>
      </c>
      <c r="E270" s="239">
        <v>4.5</v>
      </c>
      <c r="F270" s="240"/>
      <c r="G270" s="38">
        <v>31.73</v>
      </c>
      <c r="H270" s="39">
        <f t="shared" si="26"/>
        <v>142.785</v>
      </c>
      <c r="I270" s="86"/>
      <c r="J270" s="43"/>
      <c r="K270" s="46">
        <f t="shared" si="22"/>
        <v>0</v>
      </c>
      <c r="L270" s="47">
        <f t="shared" si="23"/>
        <v>0</v>
      </c>
    </row>
    <row r="271" spans="2:17" ht="35.75" customHeight="1" x14ac:dyDescent="0.3">
      <c r="B271" s="35" t="s">
        <v>458</v>
      </c>
      <c r="C271" s="36" t="s">
        <v>265</v>
      </c>
      <c r="D271" s="37" t="s">
        <v>46</v>
      </c>
      <c r="E271" s="239">
        <v>4.24</v>
      </c>
      <c r="F271" s="240"/>
      <c r="G271" s="38">
        <v>41.09</v>
      </c>
      <c r="H271" s="39">
        <f t="shared" si="26"/>
        <v>174.22160000000002</v>
      </c>
      <c r="I271" s="86"/>
      <c r="J271" s="43"/>
      <c r="K271" s="46">
        <f t="shared" si="22"/>
        <v>0</v>
      </c>
      <c r="L271" s="47">
        <f t="shared" si="23"/>
        <v>0</v>
      </c>
    </row>
    <row r="272" spans="2:17" ht="26.75" customHeight="1" x14ac:dyDescent="0.3">
      <c r="B272" s="44" t="s">
        <v>459</v>
      </c>
      <c r="C272" s="36" t="s">
        <v>460</v>
      </c>
      <c r="D272" s="37" t="s">
        <v>142</v>
      </c>
      <c r="E272" s="239">
        <v>1</v>
      </c>
      <c r="F272" s="240"/>
      <c r="G272" s="38">
        <v>119.99</v>
      </c>
      <c r="H272" s="39">
        <f t="shared" si="26"/>
        <v>119.99</v>
      </c>
      <c r="I272" s="86"/>
      <c r="J272" s="43"/>
      <c r="K272" s="46">
        <f t="shared" si="22"/>
        <v>0</v>
      </c>
      <c r="L272" s="47">
        <f t="shared" si="23"/>
        <v>0</v>
      </c>
    </row>
    <row r="273" spans="2:17" ht="18" customHeight="1" x14ac:dyDescent="0.3">
      <c r="B273" s="35" t="s">
        <v>461</v>
      </c>
      <c r="C273" s="36" t="s">
        <v>462</v>
      </c>
      <c r="D273" s="37" t="s">
        <v>142</v>
      </c>
      <c r="E273" s="239">
        <v>2</v>
      </c>
      <c r="F273" s="240"/>
      <c r="G273" s="38">
        <v>49.16</v>
      </c>
      <c r="H273" s="39">
        <f t="shared" si="26"/>
        <v>98.32</v>
      </c>
      <c r="I273" s="86"/>
      <c r="J273" s="43"/>
      <c r="K273" s="46">
        <f t="shared" si="22"/>
        <v>0</v>
      </c>
      <c r="L273" s="47">
        <f t="shared" si="23"/>
        <v>0</v>
      </c>
    </row>
    <row r="274" spans="2:17" ht="27" customHeight="1" x14ac:dyDescent="0.3">
      <c r="B274" s="44" t="s">
        <v>463</v>
      </c>
      <c r="C274" s="36" t="s">
        <v>464</v>
      </c>
      <c r="D274" s="37" t="s">
        <v>142</v>
      </c>
      <c r="E274" s="239">
        <v>2</v>
      </c>
      <c r="F274" s="240"/>
      <c r="G274" s="38">
        <v>890.58</v>
      </c>
      <c r="H274" s="39">
        <f t="shared" si="26"/>
        <v>1781.16</v>
      </c>
      <c r="I274" s="86"/>
      <c r="J274" s="43"/>
      <c r="K274" s="46">
        <f t="shared" si="22"/>
        <v>0</v>
      </c>
      <c r="L274" s="47">
        <f t="shared" si="23"/>
        <v>0</v>
      </c>
    </row>
    <row r="275" spans="2:17" ht="18" customHeight="1" x14ac:dyDescent="0.3">
      <c r="B275" s="35" t="s">
        <v>465</v>
      </c>
      <c r="C275" s="36" t="s">
        <v>466</v>
      </c>
      <c r="D275" s="37" t="s">
        <v>142</v>
      </c>
      <c r="E275" s="239">
        <v>1</v>
      </c>
      <c r="F275" s="240"/>
      <c r="G275" s="38">
        <v>56.16</v>
      </c>
      <c r="H275" s="39">
        <f t="shared" si="26"/>
        <v>56.16</v>
      </c>
      <c r="I275" s="86"/>
      <c r="J275" s="43"/>
      <c r="K275" s="46">
        <f t="shared" si="22"/>
        <v>0</v>
      </c>
      <c r="L275" s="47">
        <f t="shared" si="23"/>
        <v>0</v>
      </c>
    </row>
    <row r="276" spans="2:17" ht="21" customHeight="1" x14ac:dyDescent="0.3">
      <c r="B276" s="44" t="s">
        <v>467</v>
      </c>
      <c r="C276" s="48" t="s">
        <v>468</v>
      </c>
      <c r="D276" s="37" t="s">
        <v>142</v>
      </c>
      <c r="E276" s="239">
        <v>1</v>
      </c>
      <c r="F276" s="240"/>
      <c r="G276" s="38">
        <v>398.63</v>
      </c>
      <c r="H276" s="39">
        <f t="shared" si="26"/>
        <v>398.63</v>
      </c>
      <c r="I276" s="86"/>
      <c r="J276" s="43"/>
      <c r="K276" s="46">
        <f t="shared" si="22"/>
        <v>0</v>
      </c>
      <c r="L276" s="47">
        <f t="shared" si="23"/>
        <v>0</v>
      </c>
    </row>
    <row r="277" spans="2:17" ht="30" customHeight="1" x14ac:dyDescent="0.3">
      <c r="B277" s="49">
        <v>40222</v>
      </c>
      <c r="C277" s="48" t="s">
        <v>278</v>
      </c>
      <c r="D277" s="37" t="s">
        <v>142</v>
      </c>
      <c r="E277" s="239">
        <v>2</v>
      </c>
      <c r="F277" s="240"/>
      <c r="G277" s="38">
        <v>205</v>
      </c>
      <c r="H277" s="39">
        <f t="shared" si="26"/>
        <v>410</v>
      </c>
      <c r="I277" s="86"/>
      <c r="J277" s="43"/>
      <c r="K277" s="46">
        <f t="shared" si="22"/>
        <v>0</v>
      </c>
      <c r="L277" s="47">
        <f t="shared" si="23"/>
        <v>0</v>
      </c>
    </row>
    <row r="278" spans="2:17" ht="21" customHeight="1" x14ac:dyDescent="0.3">
      <c r="B278" s="49">
        <v>40587</v>
      </c>
      <c r="C278" s="48" t="s">
        <v>279</v>
      </c>
      <c r="D278" s="37" t="s">
        <v>142</v>
      </c>
      <c r="E278" s="239">
        <v>1</v>
      </c>
      <c r="F278" s="240"/>
      <c r="G278" s="38">
        <v>38.909999999999997</v>
      </c>
      <c r="H278" s="39">
        <f t="shared" si="26"/>
        <v>38.909999999999997</v>
      </c>
      <c r="I278" s="86"/>
      <c r="J278" s="43"/>
      <c r="K278" s="46">
        <f t="shared" si="22"/>
        <v>0</v>
      </c>
      <c r="L278" s="47">
        <f t="shared" si="23"/>
        <v>0</v>
      </c>
    </row>
    <row r="279" spans="2:17" ht="41" customHeight="1" x14ac:dyDescent="0.3">
      <c r="B279" s="49">
        <v>40952</v>
      </c>
      <c r="C279" s="36" t="s">
        <v>469</v>
      </c>
      <c r="D279" s="37" t="s">
        <v>46</v>
      </c>
      <c r="E279" s="239">
        <v>2.38</v>
      </c>
      <c r="F279" s="240"/>
      <c r="G279" s="38">
        <v>62.06</v>
      </c>
      <c r="H279" s="39">
        <f t="shared" si="26"/>
        <v>147.7028</v>
      </c>
      <c r="I279" s="86"/>
      <c r="J279" s="43"/>
      <c r="K279" s="46">
        <f t="shared" si="22"/>
        <v>0</v>
      </c>
      <c r="L279" s="47">
        <f t="shared" si="23"/>
        <v>0</v>
      </c>
    </row>
    <row r="280" spans="2:17" s="5" customFormat="1" ht="28" x14ac:dyDescent="0.3">
      <c r="B280" s="49">
        <v>41318</v>
      </c>
      <c r="C280" s="36" t="s">
        <v>470</v>
      </c>
      <c r="D280" s="37" t="s">
        <v>46</v>
      </c>
      <c r="E280" s="239">
        <v>8.01</v>
      </c>
      <c r="F280" s="240"/>
      <c r="G280" s="38">
        <v>101.66</v>
      </c>
      <c r="H280" s="39">
        <f t="shared" si="26"/>
        <v>814.2965999999999</v>
      </c>
      <c r="I280" s="86"/>
      <c r="J280" s="43"/>
      <c r="K280" s="46">
        <f t="shared" si="22"/>
        <v>0</v>
      </c>
      <c r="L280" s="47">
        <f t="shared" si="23"/>
        <v>0</v>
      </c>
      <c r="P280" s="1"/>
      <c r="Q280" s="1"/>
    </row>
    <row r="281" spans="2:17" s="5" customFormat="1" ht="33.65" customHeight="1" x14ac:dyDescent="0.3">
      <c r="B281" s="49">
        <v>41683</v>
      </c>
      <c r="C281" s="48" t="s">
        <v>471</v>
      </c>
      <c r="D281" s="37" t="s">
        <v>46</v>
      </c>
      <c r="E281" s="239">
        <v>8.5399999999999991</v>
      </c>
      <c r="F281" s="240"/>
      <c r="G281" s="38">
        <v>76.59</v>
      </c>
      <c r="H281" s="39">
        <f t="shared" si="26"/>
        <v>654.07859999999994</v>
      </c>
      <c r="I281" s="86"/>
      <c r="J281" s="43"/>
      <c r="K281" s="46">
        <f t="shared" si="22"/>
        <v>0</v>
      </c>
      <c r="L281" s="47">
        <f t="shared" si="23"/>
        <v>0</v>
      </c>
      <c r="P281" s="1"/>
      <c r="Q281" s="1"/>
    </row>
    <row r="282" spans="2:17" s="5" customFormat="1" ht="21" x14ac:dyDescent="0.3">
      <c r="B282" s="49">
        <v>42048</v>
      </c>
      <c r="C282" s="48" t="s">
        <v>284</v>
      </c>
      <c r="D282" s="37" t="s">
        <v>142</v>
      </c>
      <c r="E282" s="239">
        <v>1</v>
      </c>
      <c r="F282" s="240"/>
      <c r="G282" s="38">
        <v>288.93</v>
      </c>
      <c r="H282" s="39">
        <f t="shared" si="26"/>
        <v>288.93</v>
      </c>
      <c r="I282" s="86"/>
      <c r="J282" s="43"/>
      <c r="K282" s="46">
        <f t="shared" si="22"/>
        <v>0</v>
      </c>
      <c r="L282" s="47">
        <f t="shared" si="23"/>
        <v>0</v>
      </c>
      <c r="P282" s="1"/>
      <c r="Q282" s="1"/>
    </row>
    <row r="283" spans="2:17" s="5" customFormat="1" ht="46.25" customHeight="1" thickBot="1" x14ac:dyDescent="0.35">
      <c r="B283" s="76">
        <v>42413</v>
      </c>
      <c r="C283" s="77" t="s">
        <v>472</v>
      </c>
      <c r="D283" s="78" t="s">
        <v>46</v>
      </c>
      <c r="E283" s="290">
        <v>5.5</v>
      </c>
      <c r="F283" s="291"/>
      <c r="G283" s="79">
        <v>59.8</v>
      </c>
      <c r="H283" s="80">
        <f t="shared" si="26"/>
        <v>328.9</v>
      </c>
      <c r="I283" s="87"/>
      <c r="J283" s="81"/>
      <c r="K283" s="82">
        <f t="shared" ref="K283" si="27">I283*G283</f>
        <v>0</v>
      </c>
      <c r="L283" s="83">
        <f t="shared" ref="L283" si="28">J283*G283</f>
        <v>0</v>
      </c>
      <c r="P283" s="1"/>
      <c r="Q283" s="1"/>
    </row>
    <row r="285" spans="2:17" s="5" customFormat="1" x14ac:dyDescent="0.3">
      <c r="B285" s="1"/>
      <c r="C285" s="1"/>
      <c r="D285" s="2"/>
      <c r="E285" s="3"/>
      <c r="F285" s="3"/>
      <c r="G285" s="4"/>
      <c r="H285" s="3"/>
      <c r="I285" s="3"/>
      <c r="J285" s="3"/>
      <c r="K285" s="4">
        <f>SUM(K15:K284)</f>
        <v>49454.301200000002</v>
      </c>
      <c r="L285" s="4">
        <f>SUM(L15:L284)</f>
        <v>49454.301200000002</v>
      </c>
      <c r="P285" s="1"/>
      <c r="Q285" s="1"/>
    </row>
  </sheetData>
  <mergeCells count="292">
    <mergeCell ref="E281:F281"/>
    <mergeCell ref="E282:F282"/>
    <mergeCell ref="E283:F283"/>
    <mergeCell ref="E275:F275"/>
    <mergeCell ref="E276:F276"/>
    <mergeCell ref="E277:F277"/>
    <mergeCell ref="E278:F278"/>
    <mergeCell ref="E279:F279"/>
    <mergeCell ref="E280:F280"/>
    <mergeCell ref="E269:F269"/>
    <mergeCell ref="E270:F270"/>
    <mergeCell ref="E271:F271"/>
    <mergeCell ref="E272:F272"/>
    <mergeCell ref="E273:F273"/>
    <mergeCell ref="E274:F274"/>
    <mergeCell ref="E263:F263"/>
    <mergeCell ref="E264:F264"/>
    <mergeCell ref="E265:F265"/>
    <mergeCell ref="E266:F266"/>
    <mergeCell ref="E267:F267"/>
    <mergeCell ref="E268:F268"/>
    <mergeCell ref="E257:F257"/>
    <mergeCell ref="E258:F258"/>
    <mergeCell ref="E259:F259"/>
    <mergeCell ref="E260:F260"/>
    <mergeCell ref="E261:F261"/>
    <mergeCell ref="E262:F262"/>
    <mergeCell ref="E251:F251"/>
    <mergeCell ref="E252:F252"/>
    <mergeCell ref="E253:F253"/>
    <mergeCell ref="E254:F254"/>
    <mergeCell ref="E255:F255"/>
    <mergeCell ref="E256:F256"/>
    <mergeCell ref="E245:F245"/>
    <mergeCell ref="E246:F246"/>
    <mergeCell ref="E247:F247"/>
    <mergeCell ref="E248:F248"/>
    <mergeCell ref="E249:F249"/>
    <mergeCell ref="E250:F250"/>
    <mergeCell ref="E239:F239"/>
    <mergeCell ref="E240:F240"/>
    <mergeCell ref="E241:F241"/>
    <mergeCell ref="E242:F242"/>
    <mergeCell ref="E243:F243"/>
    <mergeCell ref="E244:F244"/>
    <mergeCell ref="E233:F233"/>
    <mergeCell ref="E234:F234"/>
    <mergeCell ref="E235:F235"/>
    <mergeCell ref="E236:F236"/>
    <mergeCell ref="E237:F237"/>
    <mergeCell ref="E238:F238"/>
    <mergeCell ref="E227:F227"/>
    <mergeCell ref="E228:F228"/>
    <mergeCell ref="E229:F229"/>
    <mergeCell ref="E230:F230"/>
    <mergeCell ref="E231:F231"/>
    <mergeCell ref="E232:F232"/>
    <mergeCell ref="E221:F221"/>
    <mergeCell ref="E222:F222"/>
    <mergeCell ref="E223:F223"/>
    <mergeCell ref="E224:F224"/>
    <mergeCell ref="E225:F225"/>
    <mergeCell ref="E226:F226"/>
    <mergeCell ref="E215:F215"/>
    <mergeCell ref="E216:F216"/>
    <mergeCell ref="E217:F217"/>
    <mergeCell ref="E218:F218"/>
    <mergeCell ref="E219:F219"/>
    <mergeCell ref="E220:F220"/>
    <mergeCell ref="E209:F209"/>
    <mergeCell ref="E210:F210"/>
    <mergeCell ref="E211:F211"/>
    <mergeCell ref="E212:F212"/>
    <mergeCell ref="E213:F213"/>
    <mergeCell ref="E214:F214"/>
    <mergeCell ref="E203:F203"/>
    <mergeCell ref="E204:F204"/>
    <mergeCell ref="E205:F205"/>
    <mergeCell ref="E206:F206"/>
    <mergeCell ref="E207:F207"/>
    <mergeCell ref="E208:F208"/>
    <mergeCell ref="E197:F197"/>
    <mergeCell ref="E198:F198"/>
    <mergeCell ref="E199:F199"/>
    <mergeCell ref="E200:F200"/>
    <mergeCell ref="E201:F201"/>
    <mergeCell ref="E202:F202"/>
    <mergeCell ref="E191:F191"/>
    <mergeCell ref="E192:F192"/>
    <mergeCell ref="E193:F193"/>
    <mergeCell ref="E194:F194"/>
    <mergeCell ref="E195:F195"/>
    <mergeCell ref="E196:F196"/>
    <mergeCell ref="E185:F185"/>
    <mergeCell ref="E186:F186"/>
    <mergeCell ref="E187:F187"/>
    <mergeCell ref="E188:F188"/>
    <mergeCell ref="E189:F189"/>
    <mergeCell ref="E190:F190"/>
    <mergeCell ref="E179:F179"/>
    <mergeCell ref="E180:F180"/>
    <mergeCell ref="E181:F181"/>
    <mergeCell ref="E182:F182"/>
    <mergeCell ref="E183:F183"/>
    <mergeCell ref="E184:F184"/>
    <mergeCell ref="E173:F173"/>
    <mergeCell ref="E174:F174"/>
    <mergeCell ref="E175:F175"/>
    <mergeCell ref="E176:F176"/>
    <mergeCell ref="E177:F177"/>
    <mergeCell ref="E178:F178"/>
    <mergeCell ref="E167:F167"/>
    <mergeCell ref="E168:F168"/>
    <mergeCell ref="E169:F169"/>
    <mergeCell ref="E170:F170"/>
    <mergeCell ref="E171:F171"/>
    <mergeCell ref="E172:F172"/>
    <mergeCell ref="E161:F161"/>
    <mergeCell ref="E162:F162"/>
    <mergeCell ref="E163:F163"/>
    <mergeCell ref="E164:F164"/>
    <mergeCell ref="E165:F165"/>
    <mergeCell ref="E166:F166"/>
    <mergeCell ref="E155:F155"/>
    <mergeCell ref="E156:F156"/>
    <mergeCell ref="E157:F157"/>
    <mergeCell ref="E158:F158"/>
    <mergeCell ref="E159:F159"/>
    <mergeCell ref="E160:F160"/>
    <mergeCell ref="E149:F149"/>
    <mergeCell ref="E150:F150"/>
    <mergeCell ref="E151:F151"/>
    <mergeCell ref="E152:F152"/>
    <mergeCell ref="E153:F153"/>
    <mergeCell ref="E154:F154"/>
    <mergeCell ref="E143:F143"/>
    <mergeCell ref="E144:F144"/>
    <mergeCell ref="E145:F145"/>
    <mergeCell ref="E146:F146"/>
    <mergeCell ref="E147:F147"/>
    <mergeCell ref="E148:F148"/>
    <mergeCell ref="E137:F137"/>
    <mergeCell ref="E138:F138"/>
    <mergeCell ref="E139:F139"/>
    <mergeCell ref="E140:F140"/>
    <mergeCell ref="E141:F141"/>
    <mergeCell ref="E142:F142"/>
    <mergeCell ref="E131:F131"/>
    <mergeCell ref="E132:F132"/>
    <mergeCell ref="E133:F133"/>
    <mergeCell ref="E134:F134"/>
    <mergeCell ref="E135:F135"/>
    <mergeCell ref="E136:F136"/>
    <mergeCell ref="E125:F125"/>
    <mergeCell ref="E126:F126"/>
    <mergeCell ref="E127:F127"/>
    <mergeCell ref="E128:F128"/>
    <mergeCell ref="E129:F129"/>
    <mergeCell ref="E130:F130"/>
    <mergeCell ref="E119:F119"/>
    <mergeCell ref="E120:F120"/>
    <mergeCell ref="E121:F121"/>
    <mergeCell ref="E122:F122"/>
    <mergeCell ref="E123:F123"/>
    <mergeCell ref="E124:F124"/>
    <mergeCell ref="E113:F113"/>
    <mergeCell ref="E114:F114"/>
    <mergeCell ref="E115:F115"/>
    <mergeCell ref="E116:F116"/>
    <mergeCell ref="E117:F117"/>
    <mergeCell ref="E118:F118"/>
    <mergeCell ref="E107:F107"/>
    <mergeCell ref="E108:F108"/>
    <mergeCell ref="E109:F109"/>
    <mergeCell ref="E110:F110"/>
    <mergeCell ref="E111:F111"/>
    <mergeCell ref="E112:F112"/>
    <mergeCell ref="E101:F101"/>
    <mergeCell ref="E102:F102"/>
    <mergeCell ref="E103:F103"/>
    <mergeCell ref="E104:F104"/>
    <mergeCell ref="E105:F105"/>
    <mergeCell ref="E106:F106"/>
    <mergeCell ref="E95:F95"/>
    <mergeCell ref="E96:F96"/>
    <mergeCell ref="E97:F97"/>
    <mergeCell ref="E98:F98"/>
    <mergeCell ref="E99:F99"/>
    <mergeCell ref="E100:F100"/>
    <mergeCell ref="E89:F89"/>
    <mergeCell ref="E90:F90"/>
    <mergeCell ref="E91:F91"/>
    <mergeCell ref="E92:F92"/>
    <mergeCell ref="E93:F93"/>
    <mergeCell ref="E94:F94"/>
    <mergeCell ref="E83:F83"/>
    <mergeCell ref="E84:F84"/>
    <mergeCell ref="E85:F85"/>
    <mergeCell ref="E86:F86"/>
    <mergeCell ref="E87:F87"/>
    <mergeCell ref="E88:F88"/>
    <mergeCell ref="E77:F77"/>
    <mergeCell ref="E78:F78"/>
    <mergeCell ref="E79:F79"/>
    <mergeCell ref="E80:F80"/>
    <mergeCell ref="E81:F81"/>
    <mergeCell ref="E82:F82"/>
    <mergeCell ref="E71:F71"/>
    <mergeCell ref="E72:F72"/>
    <mergeCell ref="E73:F73"/>
    <mergeCell ref="E74:F74"/>
    <mergeCell ref="E75:F75"/>
    <mergeCell ref="E76:F76"/>
    <mergeCell ref="E65:F65"/>
    <mergeCell ref="E66:F66"/>
    <mergeCell ref="E67:F67"/>
    <mergeCell ref="E68:F68"/>
    <mergeCell ref="E69:F69"/>
    <mergeCell ref="E70:F70"/>
    <mergeCell ref="E59:F59"/>
    <mergeCell ref="E60:F60"/>
    <mergeCell ref="E61:F61"/>
    <mergeCell ref="E62:F62"/>
    <mergeCell ref="E63:F63"/>
    <mergeCell ref="E64:F64"/>
    <mergeCell ref="E53:F53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51:F51"/>
    <mergeCell ref="E52:F52"/>
    <mergeCell ref="E41:F41"/>
    <mergeCell ref="E42:F42"/>
    <mergeCell ref="E43:F43"/>
    <mergeCell ref="E44:F44"/>
    <mergeCell ref="E45:F45"/>
    <mergeCell ref="E46:F46"/>
    <mergeCell ref="E35:F35"/>
    <mergeCell ref="E36:F36"/>
    <mergeCell ref="E37:F37"/>
    <mergeCell ref="E38:F38"/>
    <mergeCell ref="E39:F39"/>
    <mergeCell ref="E40:F40"/>
    <mergeCell ref="E29:F29"/>
    <mergeCell ref="E30:F30"/>
    <mergeCell ref="E31:F31"/>
    <mergeCell ref="E32:F32"/>
    <mergeCell ref="E33:F33"/>
    <mergeCell ref="E34:F34"/>
    <mergeCell ref="E23:F23"/>
    <mergeCell ref="E24:F24"/>
    <mergeCell ref="E25:F25"/>
    <mergeCell ref="E26:F26"/>
    <mergeCell ref="E27:F27"/>
    <mergeCell ref="E28:F28"/>
    <mergeCell ref="E20:F20"/>
    <mergeCell ref="E21:F21"/>
    <mergeCell ref="E22:F22"/>
    <mergeCell ref="K12:K14"/>
    <mergeCell ref="L12:L14"/>
    <mergeCell ref="E13:F13"/>
    <mergeCell ref="E14:F14"/>
    <mergeCell ref="E15:F15"/>
    <mergeCell ref="E16:F16"/>
    <mergeCell ref="E12:F12"/>
    <mergeCell ref="I12:I14"/>
    <mergeCell ref="J12:J14"/>
    <mergeCell ref="B2:H3"/>
    <mergeCell ref="I2:L3"/>
    <mergeCell ref="B4:H4"/>
    <mergeCell ref="I4:K4"/>
    <mergeCell ref="B5:H5"/>
    <mergeCell ref="I5:K5"/>
    <mergeCell ref="E17:F17"/>
    <mergeCell ref="E18:F18"/>
    <mergeCell ref="E19:F19"/>
    <mergeCell ref="B9:H9"/>
    <mergeCell ref="B10:H10"/>
    <mergeCell ref="E11:F11"/>
    <mergeCell ref="B6:D8"/>
    <mergeCell ref="E6:G6"/>
    <mergeCell ref="I6:K6"/>
    <mergeCell ref="E7:G7"/>
    <mergeCell ref="I7:K7"/>
    <mergeCell ref="E8:H8"/>
    <mergeCell ref="I8:K8"/>
  </mergeCells>
  <printOptions horizontalCentered="1"/>
  <pageMargins left="0.70866141732283461" right="0.70866141732283461" top="0.74803149606299213" bottom="0.59055118110236215" header="0.31496062992125984" footer="0.31496062992125984"/>
  <pageSetup paperSize="9" scale="90" fitToHeight="13" orientation="landscape" r:id="rId1"/>
  <rowBreaks count="11" manualBreakCount="11">
    <brk id="32" min="1" max="11" man="1"/>
    <brk id="55" min="1" max="11" man="1"/>
    <brk id="76" min="1" max="11" man="1"/>
    <brk id="106" min="1" max="11" man="1"/>
    <brk id="127" max="16383" man="1"/>
    <brk id="145" max="16383" man="1"/>
    <brk id="164" max="16383" man="1"/>
    <brk id="187" max="16383" man="1"/>
    <brk id="210" max="16383" man="1"/>
    <brk id="233" max="16383" man="1"/>
    <brk id="2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85"/>
  <sheetViews>
    <sheetView showGridLines="0" tabSelected="1" view="pageBreakPreview" zoomScale="140" zoomScaleNormal="110" zoomScaleSheetLayoutView="140" workbookViewId="0">
      <selection activeCell="L9" sqref="L9"/>
    </sheetView>
  </sheetViews>
  <sheetFormatPr defaultColWidth="8.90625" defaultRowHeight="13" x14ac:dyDescent="0.3"/>
  <cols>
    <col min="1" max="1" width="8.90625" style="1"/>
    <col min="2" max="2" width="6.90625" style="1" customWidth="1"/>
    <col min="3" max="3" width="51.36328125" style="1" customWidth="1"/>
    <col min="4" max="4" width="5.81640625" style="2" customWidth="1"/>
    <col min="5" max="5" width="4.6328125" style="3" customWidth="1"/>
    <col min="6" max="6" width="3.36328125" style="3" customWidth="1"/>
    <col min="7" max="7" width="10.6328125" style="4" customWidth="1"/>
    <col min="8" max="8" width="12.6328125" style="3" customWidth="1"/>
    <col min="9" max="9" width="10.81640625" style="3" customWidth="1"/>
    <col min="10" max="10" width="13.90625" style="3" customWidth="1"/>
    <col min="11" max="11" width="11.81640625" style="3" bestFit="1" customWidth="1"/>
    <col min="12" max="12" width="14.54296875" style="3" customWidth="1"/>
    <col min="13" max="13" width="15.453125" style="5" bestFit="1" customWidth="1"/>
    <col min="14" max="14" width="9.08984375" style="5" bestFit="1" customWidth="1"/>
    <col min="15" max="15" width="8.90625" style="5"/>
    <col min="16" max="16384" width="8.90625" style="1"/>
  </cols>
  <sheetData>
    <row r="1" spans="2:15" ht="13.5" thickBot="1" x14ac:dyDescent="0.35"/>
    <row r="2" spans="2:15" ht="13.25" customHeight="1" x14ac:dyDescent="0.3">
      <c r="B2" s="220" t="s">
        <v>0</v>
      </c>
      <c r="C2" s="221"/>
      <c r="D2" s="221"/>
      <c r="E2" s="221"/>
      <c r="F2" s="221"/>
      <c r="G2" s="221"/>
      <c r="H2" s="222"/>
      <c r="I2" s="226" t="s">
        <v>581</v>
      </c>
      <c r="J2" s="227"/>
      <c r="K2" s="227"/>
      <c r="L2" s="228"/>
    </row>
    <row r="3" spans="2:15" ht="13.75" customHeight="1" thickBot="1" x14ac:dyDescent="0.35">
      <c r="B3" s="223"/>
      <c r="C3" s="224"/>
      <c r="D3" s="224"/>
      <c r="E3" s="224"/>
      <c r="F3" s="224"/>
      <c r="G3" s="224"/>
      <c r="H3" s="225"/>
      <c r="I3" s="229"/>
      <c r="J3" s="230"/>
      <c r="K3" s="230"/>
      <c r="L3" s="231"/>
    </row>
    <row r="4" spans="2:15" ht="13.5" thickBot="1" x14ac:dyDescent="0.35">
      <c r="B4" s="232" t="s">
        <v>2</v>
      </c>
      <c r="C4" s="233"/>
      <c r="D4" s="233"/>
      <c r="E4" s="233"/>
      <c r="F4" s="233"/>
      <c r="G4" s="233"/>
      <c r="H4" s="234"/>
      <c r="I4" s="235" t="s">
        <v>3</v>
      </c>
      <c r="J4" s="236"/>
      <c r="K4" s="236"/>
      <c r="L4" s="6">
        <v>45293</v>
      </c>
    </row>
    <row r="5" spans="2:15" ht="13.5" thickBot="1" x14ac:dyDescent="0.35">
      <c r="B5" s="232" t="s">
        <v>4</v>
      </c>
      <c r="C5" s="233"/>
      <c r="D5" s="233"/>
      <c r="E5" s="233"/>
      <c r="F5" s="233"/>
      <c r="G5" s="233"/>
      <c r="H5" s="234"/>
      <c r="I5" s="237" t="s">
        <v>5</v>
      </c>
      <c r="J5" s="238"/>
      <c r="K5" s="238"/>
      <c r="L5" s="7">
        <f>H11</f>
        <v>1278716.56</v>
      </c>
    </row>
    <row r="6" spans="2:15" ht="13.25" customHeight="1" x14ac:dyDescent="0.3">
      <c r="B6" s="249" t="s">
        <v>6</v>
      </c>
      <c r="C6" s="250"/>
      <c r="D6" s="251"/>
      <c r="E6" s="258" t="s">
        <v>7</v>
      </c>
      <c r="F6" s="259"/>
      <c r="G6" s="260"/>
      <c r="H6" s="8">
        <v>0.8569</v>
      </c>
      <c r="I6" s="237" t="s">
        <v>8</v>
      </c>
      <c r="J6" s="238"/>
      <c r="K6" s="238"/>
      <c r="L6" s="7">
        <f>L5-L8</f>
        <v>1255925.08</v>
      </c>
    </row>
    <row r="7" spans="2:15" ht="13.5" thickBot="1" x14ac:dyDescent="0.35">
      <c r="B7" s="252"/>
      <c r="C7" s="253"/>
      <c r="D7" s="254"/>
      <c r="E7" s="261" t="s">
        <v>9</v>
      </c>
      <c r="F7" s="262"/>
      <c r="G7" s="263"/>
      <c r="H7" s="9">
        <v>0.26400000000000001</v>
      </c>
      <c r="I7" s="237" t="s">
        <v>10</v>
      </c>
      <c r="J7" s="238"/>
      <c r="K7" s="238"/>
      <c r="L7" s="7">
        <f>'MEDIÇÃO 01'!L8</f>
        <v>49454.301200000002</v>
      </c>
    </row>
    <row r="8" spans="2:15" ht="13.5" thickBot="1" x14ac:dyDescent="0.35">
      <c r="B8" s="255"/>
      <c r="C8" s="256"/>
      <c r="D8" s="257"/>
      <c r="E8" s="264"/>
      <c r="F8" s="265"/>
      <c r="G8" s="265"/>
      <c r="H8" s="266"/>
      <c r="I8" s="267" t="s">
        <v>11</v>
      </c>
      <c r="J8" s="268"/>
      <c r="K8" s="268"/>
      <c r="L8" s="10">
        <f>K285</f>
        <v>22791.479999999996</v>
      </c>
    </row>
    <row r="9" spans="2:15" ht="13.5" thickBot="1" x14ac:dyDescent="0.35">
      <c r="B9" s="241" t="s">
        <v>12</v>
      </c>
      <c r="C9" s="242"/>
      <c r="D9" s="242"/>
      <c r="E9" s="242"/>
      <c r="F9" s="242"/>
      <c r="G9" s="242"/>
      <c r="H9" s="243"/>
      <c r="L9" s="11"/>
    </row>
    <row r="10" spans="2:15" x14ac:dyDescent="0.3">
      <c r="B10" s="244"/>
      <c r="C10" s="245"/>
      <c r="D10" s="245"/>
      <c r="E10" s="245"/>
      <c r="F10" s="245"/>
      <c r="G10" s="245"/>
      <c r="H10" s="246"/>
      <c r="L10" s="11"/>
    </row>
    <row r="11" spans="2:15" s="19" customFormat="1" ht="18" customHeight="1" thickBot="1" x14ac:dyDescent="0.35">
      <c r="B11" s="12" t="s">
        <v>13</v>
      </c>
      <c r="C11" s="13" t="s">
        <v>14</v>
      </c>
      <c r="D11" s="14"/>
      <c r="E11" s="247"/>
      <c r="F11" s="248"/>
      <c r="G11" s="15"/>
      <c r="H11" s="16">
        <v>1278716.56</v>
      </c>
      <c r="I11" s="17"/>
      <c r="J11" s="17"/>
      <c r="K11" s="17"/>
      <c r="L11" s="18"/>
      <c r="M11" s="5"/>
      <c r="N11" s="5"/>
      <c r="O11" s="5"/>
    </row>
    <row r="12" spans="2:15" s="19" customFormat="1" ht="13.25" customHeight="1" x14ac:dyDescent="0.3">
      <c r="B12" s="20" t="s">
        <v>15</v>
      </c>
      <c r="C12" s="21" t="s">
        <v>16</v>
      </c>
      <c r="D12" s="22"/>
      <c r="E12" s="279"/>
      <c r="F12" s="280"/>
      <c r="G12" s="23"/>
      <c r="H12" s="24">
        <f>H14+H26+H31+H46+H63+H68+H73+H80+H87+H96+H125+H134+H146+H166</f>
        <v>1202551.2176000001</v>
      </c>
      <c r="I12" s="281" t="s">
        <v>17</v>
      </c>
      <c r="J12" s="272" t="s">
        <v>18</v>
      </c>
      <c r="K12" s="269" t="s">
        <v>19</v>
      </c>
      <c r="L12" s="272" t="s">
        <v>20</v>
      </c>
      <c r="M12" s="5"/>
      <c r="N12" s="5"/>
      <c r="O12" s="5"/>
    </row>
    <row r="13" spans="2:15" s="19" customFormat="1" ht="19.25" customHeight="1" x14ac:dyDescent="0.3">
      <c r="B13" s="25" t="s">
        <v>21</v>
      </c>
      <c r="C13" s="26" t="s">
        <v>22</v>
      </c>
      <c r="D13" s="27" t="s">
        <v>23</v>
      </c>
      <c r="E13" s="275" t="s">
        <v>24</v>
      </c>
      <c r="F13" s="276"/>
      <c r="G13" s="28" t="s">
        <v>25</v>
      </c>
      <c r="H13" s="29" t="s">
        <v>26</v>
      </c>
      <c r="I13" s="282"/>
      <c r="J13" s="273"/>
      <c r="K13" s="270"/>
      <c r="L13" s="273"/>
      <c r="M13" s="5"/>
      <c r="N13" s="5"/>
      <c r="O13" s="5"/>
    </row>
    <row r="14" spans="2:15" s="19" customFormat="1" ht="18.649999999999999" customHeight="1" thickBot="1" x14ac:dyDescent="0.35">
      <c r="B14" s="30" t="s">
        <v>27</v>
      </c>
      <c r="C14" s="31" t="s">
        <v>28</v>
      </c>
      <c r="D14" s="32"/>
      <c r="E14" s="277"/>
      <c r="F14" s="278"/>
      <c r="G14" s="33"/>
      <c r="H14" s="34">
        <f>H15+H16+H17+H18+H19+H20+H21+H22+H23+H24+H25</f>
        <v>66441.984799999991</v>
      </c>
      <c r="I14" s="283"/>
      <c r="J14" s="274"/>
      <c r="K14" s="271"/>
      <c r="L14" s="274"/>
      <c r="M14" s="5"/>
      <c r="N14" s="5"/>
      <c r="O14" s="5"/>
    </row>
    <row r="15" spans="2:15" ht="18" customHeight="1" x14ac:dyDescent="0.3">
      <c r="B15" s="35" t="s">
        <v>29</v>
      </c>
      <c r="C15" s="36" t="s">
        <v>30</v>
      </c>
      <c r="D15" s="37" t="s">
        <v>31</v>
      </c>
      <c r="E15" s="239">
        <v>6</v>
      </c>
      <c r="F15" s="240"/>
      <c r="G15" s="38">
        <v>360</v>
      </c>
      <c r="H15" s="39">
        <f t="shared" ref="H15:H25" si="0">G15*E15</f>
        <v>2160</v>
      </c>
      <c r="I15" s="85"/>
      <c r="J15" s="152">
        <f>'MEDIÇÃO 01'!J15</f>
        <v>6</v>
      </c>
      <c r="K15" s="41">
        <f>I15*G15</f>
        <v>0</v>
      </c>
      <c r="L15" s="42">
        <f>J15*G15</f>
        <v>2160</v>
      </c>
      <c r="M15" s="84"/>
    </row>
    <row r="16" spans="2:15" ht="18" customHeight="1" x14ac:dyDescent="0.3">
      <c r="B16" s="35" t="s">
        <v>32</v>
      </c>
      <c r="C16" s="36" t="s">
        <v>33</v>
      </c>
      <c r="D16" s="37" t="s">
        <v>31</v>
      </c>
      <c r="E16" s="239">
        <v>5</v>
      </c>
      <c r="F16" s="240"/>
      <c r="G16" s="38">
        <v>1009.87</v>
      </c>
      <c r="H16" s="39">
        <f t="shared" si="0"/>
        <v>5049.3500000000004</v>
      </c>
      <c r="I16" s="86">
        <f>E16</f>
        <v>5</v>
      </c>
      <c r="J16" s="152">
        <f>'MEDIÇÃO 01'!J16</f>
        <v>0</v>
      </c>
      <c r="K16" s="41">
        <f t="shared" ref="K16:K25" si="1">I16*G16</f>
        <v>5049.3500000000004</v>
      </c>
      <c r="L16" s="42">
        <f t="shared" ref="L16:L25" si="2">J16*G16</f>
        <v>0</v>
      </c>
    </row>
    <row r="17" spans="2:15" ht="26.75" customHeight="1" x14ac:dyDescent="0.3">
      <c r="B17" s="44" t="s">
        <v>34</v>
      </c>
      <c r="C17" s="36" t="s">
        <v>35</v>
      </c>
      <c r="D17" s="37" t="s">
        <v>31</v>
      </c>
      <c r="E17" s="239">
        <v>5</v>
      </c>
      <c r="F17" s="240"/>
      <c r="G17" s="38">
        <v>1001.99</v>
      </c>
      <c r="H17" s="39">
        <f t="shared" si="0"/>
        <v>5009.95</v>
      </c>
      <c r="I17" s="86">
        <f>E17</f>
        <v>5</v>
      </c>
      <c r="J17" s="152">
        <f>'MEDIÇÃO 01'!J17</f>
        <v>0</v>
      </c>
      <c r="K17" s="41">
        <f t="shared" si="1"/>
        <v>5009.95</v>
      </c>
      <c r="L17" s="42">
        <f t="shared" si="2"/>
        <v>0</v>
      </c>
    </row>
    <row r="18" spans="2:15" ht="19.5" customHeight="1" x14ac:dyDescent="0.3">
      <c r="B18" s="35" t="s">
        <v>36</v>
      </c>
      <c r="C18" s="45" t="s">
        <v>37</v>
      </c>
      <c r="D18" s="37" t="s">
        <v>31</v>
      </c>
      <c r="E18" s="239">
        <v>355.3</v>
      </c>
      <c r="F18" s="240"/>
      <c r="G18" s="38">
        <v>105.4</v>
      </c>
      <c r="H18" s="39">
        <f t="shared" si="0"/>
        <v>37448.620000000003</v>
      </c>
      <c r="I18" s="86"/>
      <c r="J18" s="152">
        <f>'MEDIÇÃO 01'!J18</f>
        <v>355.3</v>
      </c>
      <c r="K18" s="46">
        <f t="shared" si="1"/>
        <v>0</v>
      </c>
      <c r="L18" s="47">
        <f t="shared" si="2"/>
        <v>37448.620000000003</v>
      </c>
    </row>
    <row r="19" spans="2:15" ht="19.5" customHeight="1" x14ac:dyDescent="0.3">
      <c r="B19" s="35" t="s">
        <v>38</v>
      </c>
      <c r="C19" s="45" t="s">
        <v>39</v>
      </c>
      <c r="D19" s="37" t="s">
        <v>31</v>
      </c>
      <c r="E19" s="239">
        <v>741.96</v>
      </c>
      <c r="F19" s="240"/>
      <c r="G19" s="38">
        <v>2.37</v>
      </c>
      <c r="H19" s="39">
        <f t="shared" si="0"/>
        <v>1758.4452000000001</v>
      </c>
      <c r="I19" s="86">
        <f>E19</f>
        <v>741.96</v>
      </c>
      <c r="J19" s="152">
        <f>'MEDIÇÃO 01'!J19</f>
        <v>0</v>
      </c>
      <c r="K19" s="46">
        <f t="shared" si="1"/>
        <v>1758.4452000000001</v>
      </c>
      <c r="L19" s="47">
        <f t="shared" si="2"/>
        <v>0</v>
      </c>
    </row>
    <row r="20" spans="2:15" ht="21" x14ac:dyDescent="0.3">
      <c r="B20" s="35" t="s">
        <v>40</v>
      </c>
      <c r="C20" s="45" t="s">
        <v>41</v>
      </c>
      <c r="D20" s="37" t="s">
        <v>31</v>
      </c>
      <c r="E20" s="239">
        <v>741.96</v>
      </c>
      <c r="F20" s="240"/>
      <c r="G20" s="38">
        <v>0.13</v>
      </c>
      <c r="H20" s="39">
        <f t="shared" si="0"/>
        <v>96.454800000000006</v>
      </c>
      <c r="I20" s="86">
        <f>E20</f>
        <v>741.96</v>
      </c>
      <c r="J20" s="152">
        <f>'MEDIÇÃO 01'!J20</f>
        <v>0</v>
      </c>
      <c r="K20" s="46">
        <f t="shared" si="1"/>
        <v>96.454800000000006</v>
      </c>
      <c r="L20" s="47">
        <f t="shared" si="2"/>
        <v>0</v>
      </c>
    </row>
    <row r="21" spans="2:15" ht="21" x14ac:dyDescent="0.3">
      <c r="B21" s="35" t="s">
        <v>42</v>
      </c>
      <c r="C21" s="45" t="s">
        <v>43</v>
      </c>
      <c r="D21" s="37" t="s">
        <v>31</v>
      </c>
      <c r="E21" s="239">
        <v>897.58</v>
      </c>
      <c r="F21" s="240"/>
      <c r="G21" s="38">
        <v>8.89</v>
      </c>
      <c r="H21" s="39">
        <f t="shared" si="0"/>
        <v>7979.4862000000012</v>
      </c>
      <c r="I21" s="86"/>
      <c r="J21" s="152">
        <f>'MEDIÇÃO 01'!J21</f>
        <v>897.58</v>
      </c>
      <c r="K21" s="46">
        <f t="shared" si="1"/>
        <v>0</v>
      </c>
      <c r="L21" s="47">
        <f t="shared" si="2"/>
        <v>7979.4862000000012</v>
      </c>
    </row>
    <row r="22" spans="2:15" ht="21" x14ac:dyDescent="0.3">
      <c r="B22" s="35" t="s">
        <v>44</v>
      </c>
      <c r="C22" s="45" t="s">
        <v>45</v>
      </c>
      <c r="D22" s="37" t="s">
        <v>46</v>
      </c>
      <c r="E22" s="239">
        <v>169.5</v>
      </c>
      <c r="F22" s="240"/>
      <c r="G22" s="38">
        <v>11.01</v>
      </c>
      <c r="H22" s="39">
        <f t="shared" si="0"/>
        <v>1866.1949999999999</v>
      </c>
      <c r="I22" s="86"/>
      <c r="J22" s="152">
        <f>'MEDIÇÃO 01'!J22</f>
        <v>169.5</v>
      </c>
      <c r="K22" s="46">
        <f t="shared" si="1"/>
        <v>0</v>
      </c>
      <c r="L22" s="47">
        <f t="shared" si="2"/>
        <v>1866.1949999999999</v>
      </c>
    </row>
    <row r="23" spans="2:15" ht="19.5" customHeight="1" x14ac:dyDescent="0.3">
      <c r="B23" s="35" t="s">
        <v>47</v>
      </c>
      <c r="C23" s="48" t="s">
        <v>48</v>
      </c>
      <c r="D23" s="37" t="s">
        <v>49</v>
      </c>
      <c r="E23" s="239">
        <v>68</v>
      </c>
      <c r="F23" s="240"/>
      <c r="G23" s="38">
        <v>21.36</v>
      </c>
      <c r="H23" s="39">
        <f t="shared" si="0"/>
        <v>1452.48</v>
      </c>
      <c r="I23" s="86">
        <f>E23</f>
        <v>68</v>
      </c>
      <c r="J23" s="152">
        <f>'MEDIÇÃO 01'!J23</f>
        <v>0</v>
      </c>
      <c r="K23" s="46">
        <f t="shared" si="1"/>
        <v>1452.48</v>
      </c>
      <c r="L23" s="47">
        <f t="shared" si="2"/>
        <v>0</v>
      </c>
    </row>
    <row r="24" spans="2:15" ht="26.4" customHeight="1" x14ac:dyDescent="0.3">
      <c r="B24" s="49">
        <v>40179</v>
      </c>
      <c r="C24" s="48" t="s">
        <v>50</v>
      </c>
      <c r="D24" s="37" t="s">
        <v>51</v>
      </c>
      <c r="E24" s="239">
        <v>294.87</v>
      </c>
      <c r="F24" s="240"/>
      <c r="G24" s="38">
        <v>9.4499999999999993</v>
      </c>
      <c r="H24" s="39">
        <f t="shared" si="0"/>
        <v>2786.5214999999998</v>
      </c>
      <c r="I24" s="86"/>
      <c r="J24" s="152">
        <f>'MEDIÇÃO 01'!J24</f>
        <v>0</v>
      </c>
      <c r="K24" s="46">
        <f t="shared" si="1"/>
        <v>0</v>
      </c>
      <c r="L24" s="47">
        <f t="shared" si="2"/>
        <v>0</v>
      </c>
    </row>
    <row r="25" spans="2:15" ht="18" customHeight="1" x14ac:dyDescent="0.3">
      <c r="B25" s="49">
        <v>40544</v>
      </c>
      <c r="C25" s="48" t="s">
        <v>52</v>
      </c>
      <c r="D25" s="37" t="s">
        <v>53</v>
      </c>
      <c r="E25" s="239">
        <v>294.87</v>
      </c>
      <c r="F25" s="240"/>
      <c r="G25" s="38">
        <v>2.83</v>
      </c>
      <c r="H25" s="39">
        <f t="shared" si="0"/>
        <v>834.48210000000006</v>
      </c>
      <c r="I25" s="86"/>
      <c r="J25" s="152">
        <f>'MEDIÇÃO 01'!J25</f>
        <v>0</v>
      </c>
      <c r="K25" s="46">
        <f t="shared" si="1"/>
        <v>0</v>
      </c>
      <c r="L25" s="47">
        <f t="shared" si="2"/>
        <v>0</v>
      </c>
    </row>
    <row r="26" spans="2:15" s="19" customFormat="1" ht="12.65" customHeight="1" x14ac:dyDescent="0.3">
      <c r="B26" s="50" t="s">
        <v>54</v>
      </c>
      <c r="C26" s="51" t="s">
        <v>55</v>
      </c>
      <c r="D26" s="52"/>
      <c r="E26" s="284"/>
      <c r="F26" s="285"/>
      <c r="G26" s="53"/>
      <c r="H26" s="54">
        <f>H27+H28+H29+H30</f>
        <v>26274.202499999999</v>
      </c>
      <c r="I26" s="55"/>
      <c r="J26" s="153"/>
      <c r="K26" s="55"/>
      <c r="L26" s="55"/>
      <c r="M26" s="5"/>
      <c r="N26" s="5"/>
      <c r="O26" s="5"/>
    </row>
    <row r="27" spans="2:15" ht="26.75" customHeight="1" x14ac:dyDescent="0.3">
      <c r="B27" s="56" t="s">
        <v>56</v>
      </c>
      <c r="C27" s="36" t="s">
        <v>57</v>
      </c>
      <c r="D27" s="37" t="s">
        <v>46</v>
      </c>
      <c r="E27" s="239">
        <v>187</v>
      </c>
      <c r="F27" s="240"/>
      <c r="G27" s="38">
        <v>50.4</v>
      </c>
      <c r="H27" s="39">
        <f>G27*E27</f>
        <v>9424.7999999999993</v>
      </c>
      <c r="I27" s="86">
        <f>E27</f>
        <v>187</v>
      </c>
      <c r="J27" s="152">
        <f>'MEDIÇÃO 01'!J27</f>
        <v>0</v>
      </c>
      <c r="K27" s="46">
        <f t="shared" ref="K27:K90" si="3">I27*G27</f>
        <v>9424.7999999999993</v>
      </c>
      <c r="L27" s="47">
        <f t="shared" ref="L27:L90" si="4">J27*G27</f>
        <v>0</v>
      </c>
    </row>
    <row r="28" spans="2:15" ht="21.75" customHeight="1" x14ac:dyDescent="0.3">
      <c r="B28" s="57" t="s">
        <v>58</v>
      </c>
      <c r="C28" s="48" t="s">
        <v>59</v>
      </c>
      <c r="D28" s="37" t="s">
        <v>51</v>
      </c>
      <c r="E28" s="239">
        <v>77.3</v>
      </c>
      <c r="F28" s="240"/>
      <c r="G28" s="38">
        <v>70.5</v>
      </c>
      <c r="H28" s="39">
        <f>G28*E28</f>
        <v>5449.65</v>
      </c>
      <c r="I28" s="86"/>
      <c r="J28" s="152">
        <f>'MEDIÇÃO 01'!J28</f>
        <v>0</v>
      </c>
      <c r="K28" s="46">
        <f t="shared" si="3"/>
        <v>0</v>
      </c>
      <c r="L28" s="47">
        <f t="shared" si="4"/>
        <v>0</v>
      </c>
    </row>
    <row r="29" spans="2:15" ht="13.25" customHeight="1" x14ac:dyDescent="0.3">
      <c r="B29" s="57" t="s">
        <v>60</v>
      </c>
      <c r="C29" s="48" t="s">
        <v>61</v>
      </c>
      <c r="D29" s="37" t="s">
        <v>51</v>
      </c>
      <c r="E29" s="239">
        <v>43.1</v>
      </c>
      <c r="F29" s="240"/>
      <c r="G29" s="38">
        <v>40.4</v>
      </c>
      <c r="H29" s="39">
        <f>G29*E29</f>
        <v>1741.24</v>
      </c>
      <c r="I29" s="86"/>
      <c r="J29" s="152">
        <f>'MEDIÇÃO 01'!J29</f>
        <v>0</v>
      </c>
      <c r="K29" s="46">
        <f t="shared" si="3"/>
        <v>0</v>
      </c>
      <c r="L29" s="47">
        <f t="shared" si="4"/>
        <v>0</v>
      </c>
    </row>
    <row r="30" spans="2:15" ht="21.75" customHeight="1" x14ac:dyDescent="0.3">
      <c r="B30" s="57" t="s">
        <v>62</v>
      </c>
      <c r="C30" s="48" t="s">
        <v>63</v>
      </c>
      <c r="D30" s="37" t="s">
        <v>51</v>
      </c>
      <c r="E30" s="239">
        <v>157.69</v>
      </c>
      <c r="F30" s="240"/>
      <c r="G30" s="38">
        <v>61.25</v>
      </c>
      <c r="H30" s="39">
        <f>G30*E30</f>
        <v>9658.5125000000007</v>
      </c>
      <c r="I30" s="86"/>
      <c r="J30" s="152">
        <f>'MEDIÇÃO 01'!J30</f>
        <v>0</v>
      </c>
      <c r="K30" s="46">
        <f t="shared" si="3"/>
        <v>0</v>
      </c>
      <c r="L30" s="47">
        <f t="shared" si="4"/>
        <v>0</v>
      </c>
    </row>
    <row r="31" spans="2:15" s="19" customFormat="1" ht="9" customHeight="1" x14ac:dyDescent="0.3">
      <c r="B31" s="50" t="s">
        <v>64</v>
      </c>
      <c r="C31" s="51" t="s">
        <v>65</v>
      </c>
      <c r="D31" s="52"/>
      <c r="E31" s="284"/>
      <c r="F31" s="285"/>
      <c r="G31" s="53"/>
      <c r="H31" s="54">
        <f>H32+H33+H34+H35+H36+H37+H38+H39+H40+H41+H42+H43+H44+H45</f>
        <v>108078.9326</v>
      </c>
      <c r="I31" s="55"/>
      <c r="J31" s="153"/>
      <c r="K31" s="55"/>
      <c r="L31" s="55"/>
      <c r="M31" s="5"/>
      <c r="N31" s="5"/>
      <c r="O31" s="5"/>
    </row>
    <row r="32" spans="2:15" ht="30.75" customHeight="1" x14ac:dyDescent="0.3">
      <c r="B32" s="56" t="s">
        <v>66</v>
      </c>
      <c r="C32" s="36" t="s">
        <v>67</v>
      </c>
      <c r="D32" s="37" t="s">
        <v>51</v>
      </c>
      <c r="E32" s="239">
        <v>11.92</v>
      </c>
      <c r="F32" s="240"/>
      <c r="G32" s="38">
        <v>398.5</v>
      </c>
      <c r="H32" s="39">
        <f t="shared" ref="H32:H45" si="5">G32*E32</f>
        <v>4750.12</v>
      </c>
      <c r="I32" s="86"/>
      <c r="J32" s="152">
        <f>'MEDIÇÃO 01'!J32</f>
        <v>0</v>
      </c>
      <c r="K32" s="46">
        <f t="shared" si="3"/>
        <v>0</v>
      </c>
      <c r="L32" s="47">
        <f t="shared" si="4"/>
        <v>0</v>
      </c>
    </row>
    <row r="33" spans="2:15" ht="20.399999999999999" customHeight="1" x14ac:dyDescent="0.3">
      <c r="B33" s="57" t="s">
        <v>68</v>
      </c>
      <c r="C33" s="48" t="s">
        <v>69</v>
      </c>
      <c r="D33" s="37" t="s">
        <v>31</v>
      </c>
      <c r="E33" s="239">
        <v>72.959999999999994</v>
      </c>
      <c r="F33" s="240"/>
      <c r="G33" s="38">
        <v>5.5</v>
      </c>
      <c r="H33" s="39">
        <f t="shared" si="5"/>
        <v>401.28</v>
      </c>
      <c r="I33" s="86"/>
      <c r="J33" s="152">
        <f>'MEDIÇÃO 01'!J33</f>
        <v>0</v>
      </c>
      <c r="K33" s="46">
        <f t="shared" si="3"/>
        <v>0</v>
      </c>
      <c r="L33" s="47">
        <f t="shared" si="4"/>
        <v>0</v>
      </c>
    </row>
    <row r="34" spans="2:15" ht="22.5" customHeight="1" x14ac:dyDescent="0.3">
      <c r="B34" s="57" t="s">
        <v>70</v>
      </c>
      <c r="C34" s="36" t="s">
        <v>71</v>
      </c>
      <c r="D34" s="37" t="s">
        <v>31</v>
      </c>
      <c r="E34" s="239">
        <v>67.73</v>
      </c>
      <c r="F34" s="240"/>
      <c r="G34" s="38">
        <v>65.400000000000006</v>
      </c>
      <c r="H34" s="39">
        <f t="shared" si="5"/>
        <v>4429.5420000000004</v>
      </c>
      <c r="I34" s="86"/>
      <c r="J34" s="152">
        <f>'MEDIÇÃO 01'!J34</f>
        <v>0</v>
      </c>
      <c r="K34" s="46">
        <f t="shared" si="3"/>
        <v>0</v>
      </c>
      <c r="L34" s="47">
        <f t="shared" si="4"/>
        <v>0</v>
      </c>
    </row>
    <row r="35" spans="2:15" ht="20.75" customHeight="1" x14ac:dyDescent="0.3">
      <c r="B35" s="56" t="s">
        <v>72</v>
      </c>
      <c r="C35" s="48" t="s">
        <v>73</v>
      </c>
      <c r="D35" s="37" t="s">
        <v>74</v>
      </c>
      <c r="E35" s="239">
        <v>540.20000000000005</v>
      </c>
      <c r="F35" s="240"/>
      <c r="G35" s="38">
        <v>16.399999999999999</v>
      </c>
      <c r="H35" s="39">
        <f t="shared" si="5"/>
        <v>8859.2800000000007</v>
      </c>
      <c r="I35" s="86"/>
      <c r="J35" s="152">
        <f>'MEDIÇÃO 01'!J35</f>
        <v>0</v>
      </c>
      <c r="K35" s="46">
        <f t="shared" si="3"/>
        <v>0</v>
      </c>
      <c r="L35" s="47">
        <f t="shared" si="4"/>
        <v>0</v>
      </c>
    </row>
    <row r="36" spans="2:15" ht="27.65" customHeight="1" x14ac:dyDescent="0.3">
      <c r="B36" s="57" t="s">
        <v>75</v>
      </c>
      <c r="C36" s="36" t="s">
        <v>76</v>
      </c>
      <c r="D36" s="37" t="s">
        <v>31</v>
      </c>
      <c r="E36" s="239">
        <v>164.89</v>
      </c>
      <c r="F36" s="240"/>
      <c r="G36" s="38">
        <v>77.23</v>
      </c>
      <c r="H36" s="39">
        <f t="shared" si="5"/>
        <v>12734.4547</v>
      </c>
      <c r="I36" s="86"/>
      <c r="J36" s="152">
        <f>'MEDIÇÃO 01'!J36</f>
        <v>0</v>
      </c>
      <c r="K36" s="46">
        <f t="shared" si="3"/>
        <v>0</v>
      </c>
      <c r="L36" s="47">
        <f t="shared" si="4"/>
        <v>0</v>
      </c>
    </row>
    <row r="37" spans="2:15" ht="28.75" customHeight="1" x14ac:dyDescent="0.3">
      <c r="B37" s="56" t="s">
        <v>77</v>
      </c>
      <c r="C37" s="36" t="s">
        <v>78</v>
      </c>
      <c r="D37" s="37" t="s">
        <v>51</v>
      </c>
      <c r="E37" s="239">
        <v>23.13</v>
      </c>
      <c r="F37" s="240"/>
      <c r="G37" s="38">
        <v>618.83000000000004</v>
      </c>
      <c r="H37" s="39">
        <f t="shared" si="5"/>
        <v>14313.537900000001</v>
      </c>
      <c r="I37" s="86"/>
      <c r="J37" s="152">
        <f>'MEDIÇÃO 01'!J37</f>
        <v>0</v>
      </c>
      <c r="K37" s="46">
        <f t="shared" si="3"/>
        <v>0</v>
      </c>
      <c r="L37" s="47">
        <f t="shared" si="4"/>
        <v>0</v>
      </c>
    </row>
    <row r="38" spans="2:15" ht="31.25" customHeight="1" x14ac:dyDescent="0.3">
      <c r="B38" s="56" t="s">
        <v>79</v>
      </c>
      <c r="C38" s="36" t="s">
        <v>80</v>
      </c>
      <c r="D38" s="37" t="s">
        <v>51</v>
      </c>
      <c r="E38" s="239">
        <v>11.07</v>
      </c>
      <c r="F38" s="240"/>
      <c r="G38" s="38">
        <v>575.12</v>
      </c>
      <c r="H38" s="39">
        <f t="shared" si="5"/>
        <v>6366.5784000000003</v>
      </c>
      <c r="I38" s="86"/>
      <c r="J38" s="152">
        <f>'MEDIÇÃO 01'!J38</f>
        <v>0</v>
      </c>
      <c r="K38" s="46">
        <f t="shared" si="3"/>
        <v>0</v>
      </c>
      <c r="L38" s="47">
        <f t="shared" si="4"/>
        <v>0</v>
      </c>
    </row>
    <row r="39" spans="2:15" ht="18" customHeight="1" x14ac:dyDescent="0.3">
      <c r="B39" s="57" t="s">
        <v>81</v>
      </c>
      <c r="C39" s="48" t="s">
        <v>82</v>
      </c>
      <c r="D39" s="37" t="s">
        <v>51</v>
      </c>
      <c r="E39" s="239">
        <v>34.200000000000003</v>
      </c>
      <c r="F39" s="240"/>
      <c r="G39" s="38">
        <v>244.23</v>
      </c>
      <c r="H39" s="39">
        <f t="shared" si="5"/>
        <v>8352.6660000000011</v>
      </c>
      <c r="I39" s="86"/>
      <c r="J39" s="152">
        <f>'MEDIÇÃO 01'!J39</f>
        <v>0</v>
      </c>
      <c r="K39" s="46">
        <f t="shared" si="3"/>
        <v>0</v>
      </c>
      <c r="L39" s="47">
        <f t="shared" si="4"/>
        <v>0</v>
      </c>
    </row>
    <row r="40" spans="2:15" ht="22.5" customHeight="1" x14ac:dyDescent="0.3">
      <c r="B40" s="57" t="s">
        <v>83</v>
      </c>
      <c r="C40" s="48" t="s">
        <v>84</v>
      </c>
      <c r="D40" s="37" t="s">
        <v>74</v>
      </c>
      <c r="E40" s="239">
        <v>373.7</v>
      </c>
      <c r="F40" s="240"/>
      <c r="G40" s="38">
        <v>20.72</v>
      </c>
      <c r="H40" s="39">
        <f t="shared" si="5"/>
        <v>7743.0639999999994</v>
      </c>
      <c r="I40" s="86"/>
      <c r="J40" s="152">
        <f>'MEDIÇÃO 01'!J40</f>
        <v>0</v>
      </c>
      <c r="K40" s="46">
        <f t="shared" si="3"/>
        <v>0</v>
      </c>
      <c r="L40" s="47">
        <f t="shared" si="4"/>
        <v>0</v>
      </c>
    </row>
    <row r="41" spans="2:15" ht="22.5" customHeight="1" x14ac:dyDescent="0.3">
      <c r="B41" s="58">
        <v>40181</v>
      </c>
      <c r="C41" s="36" t="s">
        <v>85</v>
      </c>
      <c r="D41" s="37" t="s">
        <v>74</v>
      </c>
      <c r="E41" s="239">
        <v>327.9</v>
      </c>
      <c r="F41" s="240"/>
      <c r="G41" s="38">
        <v>18.399999999999999</v>
      </c>
      <c r="H41" s="39">
        <f t="shared" si="5"/>
        <v>6033.3599999999988</v>
      </c>
      <c r="I41" s="86"/>
      <c r="J41" s="152">
        <f>'MEDIÇÃO 01'!J41</f>
        <v>0</v>
      </c>
      <c r="K41" s="46">
        <f t="shared" si="3"/>
        <v>0</v>
      </c>
      <c r="L41" s="47">
        <f t="shared" si="4"/>
        <v>0</v>
      </c>
    </row>
    <row r="42" spans="2:15" ht="20.75" customHeight="1" x14ac:dyDescent="0.3">
      <c r="B42" s="59">
        <v>40546</v>
      </c>
      <c r="C42" s="48" t="s">
        <v>86</v>
      </c>
      <c r="D42" s="37" t="s">
        <v>74</v>
      </c>
      <c r="E42" s="239">
        <v>322.8</v>
      </c>
      <c r="F42" s="240"/>
      <c r="G42" s="38">
        <v>15.1</v>
      </c>
      <c r="H42" s="39">
        <f t="shared" si="5"/>
        <v>4874.28</v>
      </c>
      <c r="I42" s="86"/>
      <c r="J42" s="152">
        <f>'MEDIÇÃO 01'!J42</f>
        <v>0</v>
      </c>
      <c r="K42" s="46">
        <f t="shared" si="3"/>
        <v>0</v>
      </c>
      <c r="L42" s="47">
        <f t="shared" si="4"/>
        <v>0</v>
      </c>
    </row>
    <row r="43" spans="2:15" ht="22.5" customHeight="1" x14ac:dyDescent="0.3">
      <c r="B43" s="58">
        <v>40911</v>
      </c>
      <c r="C43" s="36" t="s">
        <v>87</v>
      </c>
      <c r="D43" s="37" t="s">
        <v>74</v>
      </c>
      <c r="E43" s="239">
        <v>214.3</v>
      </c>
      <c r="F43" s="240"/>
      <c r="G43" s="38">
        <v>14.28</v>
      </c>
      <c r="H43" s="39">
        <f t="shared" si="5"/>
        <v>3060.2040000000002</v>
      </c>
      <c r="I43" s="86"/>
      <c r="J43" s="152">
        <f>'MEDIÇÃO 01'!J43</f>
        <v>0</v>
      </c>
      <c r="K43" s="46">
        <f t="shared" si="3"/>
        <v>0</v>
      </c>
      <c r="L43" s="47">
        <f t="shared" si="4"/>
        <v>0</v>
      </c>
    </row>
    <row r="44" spans="2:15" ht="30" customHeight="1" x14ac:dyDescent="0.3">
      <c r="B44" s="59">
        <v>41277</v>
      </c>
      <c r="C44" s="36" t="s">
        <v>88</v>
      </c>
      <c r="D44" s="37" t="s">
        <v>31</v>
      </c>
      <c r="E44" s="239">
        <v>285.37</v>
      </c>
      <c r="F44" s="240"/>
      <c r="G44" s="38">
        <v>67.88</v>
      </c>
      <c r="H44" s="39">
        <f t="shared" si="5"/>
        <v>19370.9156</v>
      </c>
      <c r="I44" s="86"/>
      <c r="J44" s="152">
        <f>'MEDIÇÃO 01'!J44</f>
        <v>0</v>
      </c>
      <c r="K44" s="46">
        <f t="shared" si="3"/>
        <v>0</v>
      </c>
      <c r="L44" s="47">
        <f t="shared" si="4"/>
        <v>0</v>
      </c>
    </row>
    <row r="45" spans="2:15" ht="20.75" customHeight="1" x14ac:dyDescent="0.3">
      <c r="B45" s="59">
        <v>41642</v>
      </c>
      <c r="C45" s="48" t="s">
        <v>89</v>
      </c>
      <c r="D45" s="37" t="s">
        <v>31</v>
      </c>
      <c r="E45" s="239">
        <v>142.94</v>
      </c>
      <c r="F45" s="240"/>
      <c r="G45" s="38">
        <v>47.5</v>
      </c>
      <c r="H45" s="39">
        <f t="shared" si="5"/>
        <v>6789.65</v>
      </c>
      <c r="I45" s="86"/>
      <c r="J45" s="152">
        <f>'MEDIÇÃO 01'!J45</f>
        <v>0</v>
      </c>
      <c r="K45" s="46">
        <f t="shared" si="3"/>
        <v>0</v>
      </c>
      <c r="L45" s="47">
        <f t="shared" si="4"/>
        <v>0</v>
      </c>
    </row>
    <row r="46" spans="2:15" s="19" customFormat="1" ht="12.5" customHeight="1" x14ac:dyDescent="0.3">
      <c r="B46" s="50" t="s">
        <v>90</v>
      </c>
      <c r="C46" s="51" t="s">
        <v>91</v>
      </c>
      <c r="D46" s="52"/>
      <c r="E46" s="284"/>
      <c r="F46" s="285"/>
      <c r="G46" s="53"/>
      <c r="H46" s="54">
        <f>SUM(H47:H62)</f>
        <v>176244.6532</v>
      </c>
      <c r="I46" s="55"/>
      <c r="J46" s="153"/>
      <c r="K46" s="55"/>
      <c r="L46" s="55"/>
      <c r="M46" s="5"/>
      <c r="N46" s="5"/>
      <c r="O46" s="5"/>
    </row>
    <row r="47" spans="2:15" ht="30.65" customHeight="1" x14ac:dyDescent="0.3">
      <c r="B47" s="57" t="s">
        <v>92</v>
      </c>
      <c r="C47" s="36" t="s">
        <v>93</v>
      </c>
      <c r="D47" s="37" t="s">
        <v>31</v>
      </c>
      <c r="E47" s="239">
        <v>449.93</v>
      </c>
      <c r="F47" s="240"/>
      <c r="G47" s="38">
        <v>39.299999999999997</v>
      </c>
      <c r="H47" s="39">
        <f t="shared" ref="H47:H62" si="6">G47*E47</f>
        <v>17682.249</v>
      </c>
      <c r="I47" s="86"/>
      <c r="J47" s="152">
        <f>'MEDIÇÃO 01'!J47</f>
        <v>0</v>
      </c>
      <c r="K47" s="46">
        <f t="shared" si="3"/>
        <v>0</v>
      </c>
      <c r="L47" s="47">
        <f t="shared" si="4"/>
        <v>0</v>
      </c>
    </row>
    <row r="48" spans="2:15" ht="28.75" customHeight="1" x14ac:dyDescent="0.3">
      <c r="B48" s="56" t="s">
        <v>94</v>
      </c>
      <c r="C48" s="48" t="s">
        <v>95</v>
      </c>
      <c r="D48" s="37" t="s">
        <v>31</v>
      </c>
      <c r="E48" s="239">
        <v>396.8</v>
      </c>
      <c r="F48" s="240"/>
      <c r="G48" s="38">
        <v>55.4</v>
      </c>
      <c r="H48" s="39">
        <f t="shared" si="6"/>
        <v>21982.720000000001</v>
      </c>
      <c r="I48" s="86"/>
      <c r="J48" s="152">
        <f>'MEDIÇÃO 01'!J48</f>
        <v>0</v>
      </c>
      <c r="K48" s="46">
        <f t="shared" si="3"/>
        <v>0</v>
      </c>
      <c r="L48" s="47">
        <f t="shared" si="4"/>
        <v>0</v>
      </c>
    </row>
    <row r="49" spans="2:15" ht="19.25" customHeight="1" x14ac:dyDescent="0.3">
      <c r="B49" s="56" t="s">
        <v>96</v>
      </c>
      <c r="C49" s="48" t="s">
        <v>97</v>
      </c>
      <c r="D49" s="37" t="s">
        <v>31</v>
      </c>
      <c r="E49" s="239">
        <v>140.01</v>
      </c>
      <c r="F49" s="240"/>
      <c r="G49" s="38">
        <v>33.299999999999997</v>
      </c>
      <c r="H49" s="39">
        <f t="shared" si="6"/>
        <v>4662.3329999999996</v>
      </c>
      <c r="I49" s="86"/>
      <c r="J49" s="152">
        <f>'MEDIÇÃO 01'!J49</f>
        <v>0</v>
      </c>
      <c r="K49" s="46">
        <f t="shared" si="3"/>
        <v>0</v>
      </c>
      <c r="L49" s="47">
        <f t="shared" si="4"/>
        <v>0</v>
      </c>
    </row>
    <row r="50" spans="2:15" ht="18.649999999999999" customHeight="1" x14ac:dyDescent="0.3">
      <c r="B50" s="56" t="s">
        <v>98</v>
      </c>
      <c r="C50" s="48" t="s">
        <v>99</v>
      </c>
      <c r="D50" s="37" t="s">
        <v>74</v>
      </c>
      <c r="E50" s="239">
        <v>970.7</v>
      </c>
      <c r="F50" s="240"/>
      <c r="G50" s="38">
        <v>17.46</v>
      </c>
      <c r="H50" s="39">
        <f t="shared" si="6"/>
        <v>16948.422000000002</v>
      </c>
      <c r="I50" s="86"/>
      <c r="J50" s="152">
        <f>'MEDIÇÃO 01'!J50</f>
        <v>0</v>
      </c>
      <c r="K50" s="46">
        <f t="shared" si="3"/>
        <v>0</v>
      </c>
      <c r="L50" s="47">
        <f t="shared" si="4"/>
        <v>0</v>
      </c>
    </row>
    <row r="51" spans="2:15" ht="22.75" customHeight="1" x14ac:dyDescent="0.3">
      <c r="B51" s="56" t="s">
        <v>100</v>
      </c>
      <c r="C51" s="48" t="s">
        <v>101</v>
      </c>
      <c r="D51" s="37" t="s">
        <v>74</v>
      </c>
      <c r="E51" s="239">
        <v>10</v>
      </c>
      <c r="F51" s="240"/>
      <c r="G51" s="38">
        <v>17.22</v>
      </c>
      <c r="H51" s="39">
        <f t="shared" si="6"/>
        <v>172.2</v>
      </c>
      <c r="I51" s="86"/>
      <c r="J51" s="152">
        <f>'MEDIÇÃO 01'!J51</f>
        <v>0</v>
      </c>
      <c r="K51" s="46">
        <f t="shared" si="3"/>
        <v>0</v>
      </c>
      <c r="L51" s="47">
        <f t="shared" si="4"/>
        <v>0</v>
      </c>
    </row>
    <row r="52" spans="2:15" ht="22.75" customHeight="1" x14ac:dyDescent="0.3">
      <c r="B52" s="56" t="s">
        <v>102</v>
      </c>
      <c r="C52" s="48" t="s">
        <v>103</v>
      </c>
      <c r="D52" s="37" t="s">
        <v>74</v>
      </c>
      <c r="E52" s="239">
        <v>880.6</v>
      </c>
      <c r="F52" s="240"/>
      <c r="G52" s="38">
        <v>15.67</v>
      </c>
      <c r="H52" s="39">
        <f t="shared" si="6"/>
        <v>13799.002</v>
      </c>
      <c r="I52" s="86"/>
      <c r="J52" s="152">
        <f>'MEDIÇÃO 01'!J52</f>
        <v>0</v>
      </c>
      <c r="K52" s="46">
        <f t="shared" si="3"/>
        <v>0</v>
      </c>
      <c r="L52" s="47">
        <f t="shared" si="4"/>
        <v>0</v>
      </c>
    </row>
    <row r="53" spans="2:15" ht="28.25" customHeight="1" x14ac:dyDescent="0.3">
      <c r="B53" s="57" t="s">
        <v>104</v>
      </c>
      <c r="C53" s="36" t="s">
        <v>105</v>
      </c>
      <c r="D53" s="37" t="s">
        <v>74</v>
      </c>
      <c r="E53" s="286">
        <v>1253.2</v>
      </c>
      <c r="F53" s="287"/>
      <c r="G53" s="38">
        <v>14.01</v>
      </c>
      <c r="H53" s="39">
        <f t="shared" si="6"/>
        <v>17557.332000000002</v>
      </c>
      <c r="I53" s="86"/>
      <c r="J53" s="152">
        <f>'MEDIÇÃO 01'!J53</f>
        <v>0</v>
      </c>
      <c r="K53" s="46">
        <f t="shared" si="3"/>
        <v>0</v>
      </c>
      <c r="L53" s="47">
        <f t="shared" si="4"/>
        <v>0</v>
      </c>
    </row>
    <row r="54" spans="2:15" ht="27" customHeight="1" x14ac:dyDescent="0.3">
      <c r="B54" s="57" t="s">
        <v>106</v>
      </c>
      <c r="C54" s="36" t="s">
        <v>107</v>
      </c>
      <c r="D54" s="37" t="s">
        <v>74</v>
      </c>
      <c r="E54" s="239">
        <v>656.8</v>
      </c>
      <c r="F54" s="240"/>
      <c r="G54" s="38">
        <v>11.54</v>
      </c>
      <c r="H54" s="39">
        <f t="shared" si="6"/>
        <v>7579.4719999999988</v>
      </c>
      <c r="I54" s="86"/>
      <c r="J54" s="152">
        <f>'MEDIÇÃO 01'!J54</f>
        <v>0</v>
      </c>
      <c r="K54" s="46">
        <f t="shared" si="3"/>
        <v>0</v>
      </c>
      <c r="L54" s="47">
        <f t="shared" si="4"/>
        <v>0</v>
      </c>
    </row>
    <row r="55" spans="2:15" ht="27" customHeight="1" x14ac:dyDescent="0.3">
      <c r="B55" s="56" t="s">
        <v>108</v>
      </c>
      <c r="C55" s="36" t="s">
        <v>109</v>
      </c>
      <c r="D55" s="37" t="s">
        <v>74</v>
      </c>
      <c r="E55" s="239">
        <v>177.9</v>
      </c>
      <c r="F55" s="240"/>
      <c r="G55" s="38">
        <v>17.059999999999999</v>
      </c>
      <c r="H55" s="39">
        <f t="shared" si="6"/>
        <v>3034.9739999999997</v>
      </c>
      <c r="I55" s="86"/>
      <c r="J55" s="152">
        <f>'MEDIÇÃO 01'!J55</f>
        <v>0</v>
      </c>
      <c r="K55" s="46">
        <f t="shared" si="3"/>
        <v>0</v>
      </c>
      <c r="L55" s="47">
        <f t="shared" si="4"/>
        <v>0</v>
      </c>
    </row>
    <row r="56" spans="2:15" ht="27.65" customHeight="1" x14ac:dyDescent="0.3">
      <c r="B56" s="59">
        <v>40182</v>
      </c>
      <c r="C56" s="36" t="s">
        <v>110</v>
      </c>
      <c r="D56" s="37" t="s">
        <v>74</v>
      </c>
      <c r="E56" s="239">
        <v>165</v>
      </c>
      <c r="F56" s="240"/>
      <c r="G56" s="38">
        <v>16.77</v>
      </c>
      <c r="H56" s="39">
        <f t="shared" si="6"/>
        <v>2767.0499999999997</v>
      </c>
      <c r="I56" s="86"/>
      <c r="J56" s="152">
        <f>'MEDIÇÃO 01'!J56</f>
        <v>0</v>
      </c>
      <c r="K56" s="46">
        <f t="shared" si="3"/>
        <v>0</v>
      </c>
      <c r="L56" s="47">
        <f t="shared" si="4"/>
        <v>0</v>
      </c>
    </row>
    <row r="57" spans="2:15" ht="29.4" customHeight="1" x14ac:dyDescent="0.3">
      <c r="B57" s="58">
        <v>40547</v>
      </c>
      <c r="C57" s="36" t="s">
        <v>111</v>
      </c>
      <c r="D57" s="37" t="s">
        <v>74</v>
      </c>
      <c r="E57" s="239">
        <v>429.1</v>
      </c>
      <c r="F57" s="240"/>
      <c r="G57" s="38">
        <v>16.239999999999998</v>
      </c>
      <c r="H57" s="39">
        <f t="shared" si="6"/>
        <v>6968.5839999999998</v>
      </c>
      <c r="I57" s="86"/>
      <c r="J57" s="152">
        <f>'MEDIÇÃO 01'!J57</f>
        <v>0</v>
      </c>
      <c r="K57" s="46">
        <f t="shared" si="3"/>
        <v>0</v>
      </c>
      <c r="L57" s="47">
        <f t="shared" si="4"/>
        <v>0</v>
      </c>
    </row>
    <row r="58" spans="2:15" ht="27.65" customHeight="1" x14ac:dyDescent="0.3">
      <c r="B58" s="59">
        <v>40912</v>
      </c>
      <c r="C58" s="36" t="s">
        <v>78</v>
      </c>
      <c r="D58" s="37" t="s">
        <v>51</v>
      </c>
      <c r="E58" s="239">
        <v>65.819999999999993</v>
      </c>
      <c r="F58" s="240"/>
      <c r="G58" s="38">
        <v>618.83000000000004</v>
      </c>
      <c r="H58" s="39">
        <f t="shared" si="6"/>
        <v>40731.390599999999</v>
      </c>
      <c r="I58" s="86"/>
      <c r="J58" s="152">
        <f>'MEDIÇÃO 01'!J58</f>
        <v>0</v>
      </c>
      <c r="K58" s="46">
        <f t="shared" si="3"/>
        <v>0</v>
      </c>
      <c r="L58" s="47">
        <f t="shared" si="4"/>
        <v>0</v>
      </c>
    </row>
    <row r="59" spans="2:15" ht="18.649999999999999" customHeight="1" x14ac:dyDescent="0.3">
      <c r="B59" s="58">
        <v>41278</v>
      </c>
      <c r="C59" s="48" t="s">
        <v>82</v>
      </c>
      <c r="D59" s="37" t="s">
        <v>51</v>
      </c>
      <c r="E59" s="239">
        <v>65.819999999999993</v>
      </c>
      <c r="F59" s="240"/>
      <c r="G59" s="38">
        <v>244.23</v>
      </c>
      <c r="H59" s="39">
        <f t="shared" si="6"/>
        <v>16075.218599999998</v>
      </c>
      <c r="I59" s="86"/>
      <c r="J59" s="152">
        <f>'MEDIÇÃO 01'!J59</f>
        <v>0</v>
      </c>
      <c r="K59" s="46">
        <f t="shared" si="3"/>
        <v>0</v>
      </c>
      <c r="L59" s="47">
        <f t="shared" si="4"/>
        <v>0</v>
      </c>
    </row>
    <row r="60" spans="2:15" ht="27" customHeight="1" x14ac:dyDescent="0.3">
      <c r="B60" s="58">
        <v>41643</v>
      </c>
      <c r="C60" s="36" t="s">
        <v>112</v>
      </c>
      <c r="D60" s="37" t="s">
        <v>74</v>
      </c>
      <c r="E60" s="239">
        <v>24.2</v>
      </c>
      <c r="F60" s="240"/>
      <c r="G60" s="38">
        <v>12.61</v>
      </c>
      <c r="H60" s="39">
        <f t="shared" si="6"/>
        <v>305.16199999999998</v>
      </c>
      <c r="I60" s="86"/>
      <c r="J60" s="152">
        <f>'MEDIÇÃO 01'!J60</f>
        <v>0</v>
      </c>
      <c r="K60" s="46">
        <f t="shared" si="3"/>
        <v>0</v>
      </c>
      <c r="L60" s="47">
        <f t="shared" si="4"/>
        <v>0</v>
      </c>
    </row>
    <row r="61" spans="2:15" ht="25.25" customHeight="1" x14ac:dyDescent="0.3">
      <c r="B61" s="59">
        <v>42008</v>
      </c>
      <c r="C61" s="36" t="s">
        <v>113</v>
      </c>
      <c r="D61" s="37" t="s">
        <v>74</v>
      </c>
      <c r="E61" s="239">
        <v>160.30000000000001</v>
      </c>
      <c r="F61" s="240"/>
      <c r="G61" s="38">
        <v>14.74</v>
      </c>
      <c r="H61" s="39">
        <f t="shared" si="6"/>
        <v>2362.8220000000001</v>
      </c>
      <c r="I61" s="86"/>
      <c r="J61" s="152">
        <f>'MEDIÇÃO 01'!J61</f>
        <v>0</v>
      </c>
      <c r="K61" s="46">
        <f t="shared" si="3"/>
        <v>0</v>
      </c>
      <c r="L61" s="47">
        <f t="shared" si="4"/>
        <v>0</v>
      </c>
    </row>
    <row r="62" spans="2:15" ht="26.4" customHeight="1" x14ac:dyDescent="0.3">
      <c r="B62" s="59">
        <v>42373</v>
      </c>
      <c r="C62" s="36" t="s">
        <v>113</v>
      </c>
      <c r="D62" s="37" t="s">
        <v>74</v>
      </c>
      <c r="E62" s="239">
        <v>245.3</v>
      </c>
      <c r="F62" s="240"/>
      <c r="G62" s="38">
        <v>14.74</v>
      </c>
      <c r="H62" s="39">
        <f t="shared" si="6"/>
        <v>3615.7220000000002</v>
      </c>
      <c r="I62" s="86"/>
      <c r="J62" s="152">
        <f>'MEDIÇÃO 01'!J62</f>
        <v>0</v>
      </c>
      <c r="K62" s="46">
        <f t="shared" si="3"/>
        <v>0</v>
      </c>
      <c r="L62" s="47">
        <f t="shared" si="4"/>
        <v>0</v>
      </c>
    </row>
    <row r="63" spans="2:15" s="63" customFormat="1" ht="12" customHeight="1" x14ac:dyDescent="0.3">
      <c r="B63" s="60" t="s">
        <v>114</v>
      </c>
      <c r="C63" s="61" t="s">
        <v>115</v>
      </c>
      <c r="D63" s="52"/>
      <c r="E63" s="284"/>
      <c r="F63" s="285"/>
      <c r="G63" s="53"/>
      <c r="H63" s="62">
        <f>H64+H65+H66+H67</f>
        <v>59395.925000000003</v>
      </c>
      <c r="I63" s="55"/>
      <c r="J63" s="153"/>
      <c r="K63" s="55"/>
      <c r="L63" s="55"/>
      <c r="M63" s="5"/>
      <c r="N63" s="5"/>
      <c r="O63" s="5"/>
    </row>
    <row r="64" spans="2:15" ht="27" customHeight="1" x14ac:dyDescent="0.3">
      <c r="B64" s="57" t="s">
        <v>116</v>
      </c>
      <c r="C64" s="36" t="s">
        <v>117</v>
      </c>
      <c r="D64" s="37" t="s">
        <v>31</v>
      </c>
      <c r="E64" s="239">
        <v>974.2</v>
      </c>
      <c r="F64" s="240"/>
      <c r="G64" s="38">
        <v>50.45</v>
      </c>
      <c r="H64" s="39">
        <f>G64*E64</f>
        <v>49148.390000000007</v>
      </c>
      <c r="I64" s="86"/>
      <c r="J64" s="152">
        <f>'MEDIÇÃO 01'!J64</f>
        <v>0</v>
      </c>
      <c r="K64" s="46">
        <f t="shared" si="3"/>
        <v>0</v>
      </c>
      <c r="L64" s="47">
        <f t="shared" si="4"/>
        <v>0</v>
      </c>
    </row>
    <row r="65" spans="2:15" ht="20.75" customHeight="1" x14ac:dyDescent="0.3">
      <c r="B65" s="57" t="s">
        <v>118</v>
      </c>
      <c r="C65" s="48" t="s">
        <v>119</v>
      </c>
      <c r="D65" s="37" t="s">
        <v>46</v>
      </c>
      <c r="E65" s="239">
        <v>34.4</v>
      </c>
      <c r="F65" s="240"/>
      <c r="G65" s="38">
        <v>111.23</v>
      </c>
      <c r="H65" s="39">
        <f>G65*E65</f>
        <v>3826.3119999999999</v>
      </c>
      <c r="I65" s="86"/>
      <c r="J65" s="152">
        <f>'MEDIÇÃO 01'!J65</f>
        <v>0</v>
      </c>
      <c r="K65" s="46">
        <f t="shared" si="3"/>
        <v>0</v>
      </c>
      <c r="L65" s="47">
        <f t="shared" si="4"/>
        <v>0</v>
      </c>
    </row>
    <row r="66" spans="2:15" ht="22.5" customHeight="1" x14ac:dyDescent="0.3">
      <c r="B66" s="57" t="s">
        <v>120</v>
      </c>
      <c r="C66" s="36" t="s">
        <v>121</v>
      </c>
      <c r="D66" s="37" t="s">
        <v>46</v>
      </c>
      <c r="E66" s="239">
        <v>38.9</v>
      </c>
      <c r="F66" s="240"/>
      <c r="G66" s="38">
        <v>60.08</v>
      </c>
      <c r="H66" s="39">
        <f>G66*E66</f>
        <v>2337.1119999999996</v>
      </c>
      <c r="I66" s="86"/>
      <c r="J66" s="152">
        <f>'MEDIÇÃO 01'!J66</f>
        <v>0</v>
      </c>
      <c r="K66" s="46">
        <f t="shared" si="3"/>
        <v>0</v>
      </c>
      <c r="L66" s="47">
        <f t="shared" si="4"/>
        <v>0</v>
      </c>
    </row>
    <row r="67" spans="2:15" ht="22.5" customHeight="1" x14ac:dyDescent="0.3">
      <c r="B67" s="35" t="s">
        <v>122</v>
      </c>
      <c r="C67" s="48" t="s">
        <v>123</v>
      </c>
      <c r="D67" s="37" t="s">
        <v>46</v>
      </c>
      <c r="E67" s="239">
        <v>38.9</v>
      </c>
      <c r="F67" s="240"/>
      <c r="G67" s="38">
        <v>104.99</v>
      </c>
      <c r="H67" s="39">
        <f>G67*E67</f>
        <v>4084.1109999999999</v>
      </c>
      <c r="I67" s="86"/>
      <c r="J67" s="152">
        <f>'MEDIÇÃO 01'!J67</f>
        <v>0</v>
      </c>
      <c r="K67" s="46">
        <f t="shared" si="3"/>
        <v>0</v>
      </c>
      <c r="L67" s="47">
        <f t="shared" si="4"/>
        <v>0</v>
      </c>
    </row>
    <row r="68" spans="2:15" s="19" customFormat="1" ht="12.5" customHeight="1" x14ac:dyDescent="0.3">
      <c r="B68" s="64" t="s">
        <v>124</v>
      </c>
      <c r="C68" s="51" t="s">
        <v>125</v>
      </c>
      <c r="D68" s="52"/>
      <c r="E68" s="284"/>
      <c r="F68" s="285"/>
      <c r="G68" s="53"/>
      <c r="H68" s="54">
        <f>H69+H70+H71+H72</f>
        <v>51908.850600000005</v>
      </c>
      <c r="I68" s="55"/>
      <c r="J68" s="153"/>
      <c r="K68" s="55"/>
      <c r="L68" s="55"/>
      <c r="M68" s="5"/>
      <c r="N68" s="5"/>
      <c r="O68" s="5"/>
    </row>
    <row r="69" spans="2:15" ht="34.5" customHeight="1" x14ac:dyDescent="0.3">
      <c r="B69" s="35" t="s">
        <v>126</v>
      </c>
      <c r="C69" s="36" t="s">
        <v>127</v>
      </c>
      <c r="D69" s="37" t="s">
        <v>31</v>
      </c>
      <c r="E69" s="286">
        <v>1015.48</v>
      </c>
      <c r="F69" s="287"/>
      <c r="G69" s="38">
        <v>7.03</v>
      </c>
      <c r="H69" s="39">
        <f>G69*E69</f>
        <v>7138.8244000000004</v>
      </c>
      <c r="I69" s="86"/>
      <c r="J69" s="152">
        <f>'MEDIÇÃO 01'!J69</f>
        <v>0</v>
      </c>
      <c r="K69" s="46">
        <f t="shared" si="3"/>
        <v>0</v>
      </c>
      <c r="L69" s="47">
        <f t="shared" si="4"/>
        <v>0</v>
      </c>
    </row>
    <row r="70" spans="2:15" ht="33.65" customHeight="1" x14ac:dyDescent="0.3">
      <c r="B70" s="44" t="s">
        <v>128</v>
      </c>
      <c r="C70" s="36" t="s">
        <v>129</v>
      </c>
      <c r="D70" s="37" t="s">
        <v>31</v>
      </c>
      <c r="E70" s="239">
        <v>790.43</v>
      </c>
      <c r="F70" s="240"/>
      <c r="G70" s="38">
        <v>21.54</v>
      </c>
      <c r="H70" s="39">
        <f>G70*E70</f>
        <v>17025.8622</v>
      </c>
      <c r="I70" s="86"/>
      <c r="J70" s="152">
        <f>'MEDIÇÃO 01'!J70</f>
        <v>0</v>
      </c>
      <c r="K70" s="46">
        <f t="shared" si="3"/>
        <v>0</v>
      </c>
      <c r="L70" s="47">
        <f t="shared" si="4"/>
        <v>0</v>
      </c>
    </row>
    <row r="71" spans="2:15" ht="37.75" customHeight="1" x14ac:dyDescent="0.3">
      <c r="B71" s="44" t="s">
        <v>130</v>
      </c>
      <c r="C71" s="48" t="s">
        <v>131</v>
      </c>
      <c r="D71" s="37" t="s">
        <v>31</v>
      </c>
      <c r="E71" s="239">
        <v>225.05</v>
      </c>
      <c r="F71" s="240"/>
      <c r="G71" s="38">
        <v>37.5</v>
      </c>
      <c r="H71" s="39">
        <f>G71*E71</f>
        <v>8439.375</v>
      </c>
      <c r="I71" s="86"/>
      <c r="J71" s="152">
        <f>'MEDIÇÃO 01'!J71</f>
        <v>0</v>
      </c>
      <c r="K71" s="46">
        <f t="shared" si="3"/>
        <v>0</v>
      </c>
      <c r="L71" s="47">
        <f t="shared" si="4"/>
        <v>0</v>
      </c>
    </row>
    <row r="72" spans="2:15" ht="28" customHeight="1" x14ac:dyDescent="0.3">
      <c r="B72" s="44" t="s">
        <v>132</v>
      </c>
      <c r="C72" s="48" t="s">
        <v>133</v>
      </c>
      <c r="D72" s="37" t="s">
        <v>31</v>
      </c>
      <c r="E72" s="239">
        <v>225.05</v>
      </c>
      <c r="F72" s="240"/>
      <c r="G72" s="38">
        <v>85.78</v>
      </c>
      <c r="H72" s="39">
        <f>G72*E72</f>
        <v>19304.789000000001</v>
      </c>
      <c r="I72" s="86"/>
      <c r="J72" s="152">
        <f>'MEDIÇÃO 01'!J72</f>
        <v>0</v>
      </c>
      <c r="K72" s="46">
        <f t="shared" si="3"/>
        <v>0</v>
      </c>
      <c r="L72" s="47">
        <f t="shared" si="4"/>
        <v>0</v>
      </c>
    </row>
    <row r="73" spans="2:15" s="19" customFormat="1" ht="9.75" customHeight="1" x14ac:dyDescent="0.3">
      <c r="B73" s="64" t="s">
        <v>134</v>
      </c>
      <c r="C73" s="51" t="s">
        <v>135</v>
      </c>
      <c r="D73" s="52"/>
      <c r="E73" s="284"/>
      <c r="F73" s="285"/>
      <c r="G73" s="53"/>
      <c r="H73" s="54">
        <f>H74+H75+H76+H77+H78+H79</f>
        <v>129157.4213</v>
      </c>
      <c r="I73" s="55"/>
      <c r="J73" s="153"/>
      <c r="K73" s="55"/>
      <c r="L73" s="55"/>
      <c r="M73" s="5"/>
      <c r="N73" s="5"/>
      <c r="O73" s="5"/>
    </row>
    <row r="74" spans="2:15" ht="30.75" customHeight="1" x14ac:dyDescent="0.3">
      <c r="B74" s="44" t="s">
        <v>136</v>
      </c>
      <c r="C74" s="36" t="s">
        <v>137</v>
      </c>
      <c r="D74" s="37" t="s">
        <v>49</v>
      </c>
      <c r="E74" s="239">
        <v>2</v>
      </c>
      <c r="F74" s="240"/>
      <c r="G74" s="38">
        <v>2030.89</v>
      </c>
      <c r="H74" s="39">
        <f t="shared" ref="H74:H79" si="7">G74*E74</f>
        <v>4061.78</v>
      </c>
      <c r="I74" s="86"/>
      <c r="J74" s="152">
        <f>'MEDIÇÃO 01'!J74</f>
        <v>0</v>
      </c>
      <c r="K74" s="46">
        <f t="shared" si="3"/>
        <v>0</v>
      </c>
      <c r="L74" s="47">
        <f t="shared" si="4"/>
        <v>0</v>
      </c>
    </row>
    <row r="75" spans="2:15" ht="28" x14ac:dyDescent="0.3">
      <c r="B75" s="44" t="s">
        <v>138</v>
      </c>
      <c r="C75" s="36" t="s">
        <v>139</v>
      </c>
      <c r="D75" s="37" t="s">
        <v>31</v>
      </c>
      <c r="E75" s="239">
        <v>22.8</v>
      </c>
      <c r="F75" s="240"/>
      <c r="G75" s="38">
        <v>929.97</v>
      </c>
      <c r="H75" s="39">
        <f t="shared" si="7"/>
        <v>21203.316000000003</v>
      </c>
      <c r="I75" s="86"/>
      <c r="J75" s="152">
        <f>'MEDIÇÃO 01'!J75</f>
        <v>0</v>
      </c>
      <c r="K75" s="46">
        <f t="shared" si="3"/>
        <v>0</v>
      </c>
      <c r="L75" s="47">
        <f t="shared" si="4"/>
        <v>0</v>
      </c>
    </row>
    <row r="76" spans="2:15" ht="35" x14ac:dyDescent="0.3">
      <c r="B76" s="44" t="s">
        <v>140</v>
      </c>
      <c r="C76" s="48" t="s">
        <v>141</v>
      </c>
      <c r="D76" s="37" t="s">
        <v>142</v>
      </c>
      <c r="E76" s="239">
        <v>20</v>
      </c>
      <c r="F76" s="240"/>
      <c r="G76" s="38">
        <v>1198.99</v>
      </c>
      <c r="H76" s="39">
        <f t="shared" si="7"/>
        <v>23979.8</v>
      </c>
      <c r="I76" s="86"/>
      <c r="J76" s="152">
        <f>'MEDIÇÃO 01'!J76</f>
        <v>0</v>
      </c>
      <c r="K76" s="46">
        <f t="shared" si="3"/>
        <v>0</v>
      </c>
      <c r="L76" s="47">
        <f t="shared" si="4"/>
        <v>0</v>
      </c>
    </row>
    <row r="77" spans="2:15" ht="42.5" customHeight="1" x14ac:dyDescent="0.3">
      <c r="B77" s="56" t="s">
        <v>143</v>
      </c>
      <c r="C77" s="36" t="s">
        <v>144</v>
      </c>
      <c r="D77" s="37" t="s">
        <v>142</v>
      </c>
      <c r="E77" s="239">
        <v>1</v>
      </c>
      <c r="F77" s="240"/>
      <c r="G77" s="38">
        <v>945.98</v>
      </c>
      <c r="H77" s="39">
        <f t="shared" si="7"/>
        <v>945.98</v>
      </c>
      <c r="I77" s="86"/>
      <c r="J77" s="152">
        <f>'MEDIÇÃO 01'!J77</f>
        <v>0</v>
      </c>
      <c r="K77" s="46">
        <f t="shared" si="3"/>
        <v>0</v>
      </c>
      <c r="L77" s="47">
        <f t="shared" si="4"/>
        <v>0</v>
      </c>
    </row>
    <row r="78" spans="2:15" ht="19.75" customHeight="1" x14ac:dyDescent="0.3">
      <c r="B78" s="56" t="s">
        <v>145</v>
      </c>
      <c r="C78" s="48" t="s">
        <v>146</v>
      </c>
      <c r="D78" s="37" t="s">
        <v>31</v>
      </c>
      <c r="E78" s="239">
        <v>41.11</v>
      </c>
      <c r="F78" s="240"/>
      <c r="G78" s="38">
        <v>1619.23</v>
      </c>
      <c r="H78" s="39">
        <f t="shared" si="7"/>
        <v>66566.545299999998</v>
      </c>
      <c r="I78" s="86"/>
      <c r="J78" s="152">
        <f>'MEDIÇÃO 01'!J78</f>
        <v>0</v>
      </c>
      <c r="K78" s="46">
        <f t="shared" si="3"/>
        <v>0</v>
      </c>
      <c r="L78" s="47">
        <f t="shared" si="4"/>
        <v>0</v>
      </c>
    </row>
    <row r="79" spans="2:15" ht="34.25" customHeight="1" x14ac:dyDescent="0.3">
      <c r="B79" s="56" t="s">
        <v>147</v>
      </c>
      <c r="C79" s="36" t="s">
        <v>148</v>
      </c>
      <c r="D79" s="37" t="s">
        <v>49</v>
      </c>
      <c r="E79" s="239">
        <v>2</v>
      </c>
      <c r="F79" s="240"/>
      <c r="G79" s="38">
        <v>6200</v>
      </c>
      <c r="H79" s="39">
        <f t="shared" si="7"/>
        <v>12400</v>
      </c>
      <c r="I79" s="86"/>
      <c r="J79" s="152">
        <f>'MEDIÇÃO 01'!J79</f>
        <v>0</v>
      </c>
      <c r="K79" s="46">
        <f t="shared" si="3"/>
        <v>0</v>
      </c>
      <c r="L79" s="47">
        <f t="shared" si="4"/>
        <v>0</v>
      </c>
    </row>
    <row r="80" spans="2:15" s="19" customFormat="1" ht="12.5" customHeight="1" x14ac:dyDescent="0.3">
      <c r="B80" s="50" t="s">
        <v>149</v>
      </c>
      <c r="C80" s="51" t="s">
        <v>150</v>
      </c>
      <c r="D80" s="65"/>
      <c r="E80" s="284"/>
      <c r="F80" s="285"/>
      <c r="G80" s="53"/>
      <c r="H80" s="54">
        <f>SUM(H81:H86)</f>
        <v>39111.371500000001</v>
      </c>
      <c r="I80" s="55"/>
      <c r="J80" s="153"/>
      <c r="K80" s="55"/>
      <c r="L80" s="55"/>
      <c r="M80" s="5"/>
      <c r="N80" s="5"/>
      <c r="O80" s="5"/>
    </row>
    <row r="81" spans="2:15" ht="14" x14ac:dyDescent="0.3">
      <c r="B81" s="56" t="s">
        <v>151</v>
      </c>
      <c r="C81" s="48" t="s">
        <v>152</v>
      </c>
      <c r="D81" s="37" t="s">
        <v>31</v>
      </c>
      <c r="E81" s="239">
        <v>790.43</v>
      </c>
      <c r="F81" s="240"/>
      <c r="G81" s="38">
        <v>3.31</v>
      </c>
      <c r="H81" s="39">
        <f t="shared" ref="H81:H86" si="8">G81*E81</f>
        <v>2616.3233</v>
      </c>
      <c r="I81" s="86"/>
      <c r="J81" s="152">
        <f>'MEDIÇÃO 01'!J81</f>
        <v>0</v>
      </c>
      <c r="K81" s="46">
        <f t="shared" si="3"/>
        <v>0</v>
      </c>
      <c r="L81" s="47">
        <f t="shared" si="4"/>
        <v>0</v>
      </c>
    </row>
    <row r="82" spans="2:15" ht="14" x14ac:dyDescent="0.3">
      <c r="B82" s="56" t="s">
        <v>153</v>
      </c>
      <c r="C82" s="48" t="s">
        <v>154</v>
      </c>
      <c r="D82" s="37" t="s">
        <v>31</v>
      </c>
      <c r="E82" s="239">
        <v>790.43</v>
      </c>
      <c r="F82" s="240"/>
      <c r="G82" s="38">
        <v>10.5</v>
      </c>
      <c r="H82" s="39">
        <f t="shared" si="8"/>
        <v>8299.5149999999994</v>
      </c>
      <c r="I82" s="86"/>
      <c r="J82" s="152">
        <f>'MEDIÇÃO 01'!J82</f>
        <v>0</v>
      </c>
      <c r="K82" s="46">
        <f t="shared" si="3"/>
        <v>0</v>
      </c>
      <c r="L82" s="47">
        <f t="shared" si="4"/>
        <v>0</v>
      </c>
    </row>
    <row r="83" spans="2:15" ht="14" x14ac:dyDescent="0.3">
      <c r="B83" s="56" t="s">
        <v>155</v>
      </c>
      <c r="C83" s="48" t="s">
        <v>156</v>
      </c>
      <c r="D83" s="37" t="s">
        <v>31</v>
      </c>
      <c r="E83" s="239">
        <v>790.43</v>
      </c>
      <c r="F83" s="240"/>
      <c r="G83" s="38">
        <v>11.5</v>
      </c>
      <c r="H83" s="39">
        <f t="shared" si="8"/>
        <v>9089.9449999999997</v>
      </c>
      <c r="I83" s="86"/>
      <c r="J83" s="152">
        <f>'MEDIÇÃO 01'!J83</f>
        <v>0</v>
      </c>
      <c r="K83" s="46">
        <f t="shared" si="3"/>
        <v>0</v>
      </c>
      <c r="L83" s="47">
        <f t="shared" si="4"/>
        <v>0</v>
      </c>
    </row>
    <row r="84" spans="2:15" x14ac:dyDescent="0.3">
      <c r="B84" s="56" t="s">
        <v>157</v>
      </c>
      <c r="C84" s="48" t="s">
        <v>158</v>
      </c>
      <c r="D84" s="37" t="s">
        <v>31</v>
      </c>
      <c r="E84" s="239">
        <v>491.02</v>
      </c>
      <c r="F84" s="240"/>
      <c r="G84" s="38">
        <v>3.73</v>
      </c>
      <c r="H84" s="39">
        <f t="shared" si="8"/>
        <v>1831.5046</v>
      </c>
      <c r="I84" s="86"/>
      <c r="J84" s="152">
        <f>'MEDIÇÃO 01'!J84</f>
        <v>0</v>
      </c>
      <c r="K84" s="46">
        <f t="shared" si="3"/>
        <v>0</v>
      </c>
      <c r="L84" s="47">
        <f t="shared" si="4"/>
        <v>0</v>
      </c>
    </row>
    <row r="85" spans="2:15" x14ac:dyDescent="0.3">
      <c r="B85" s="56" t="s">
        <v>159</v>
      </c>
      <c r="C85" s="48" t="s">
        <v>160</v>
      </c>
      <c r="D85" s="37" t="s">
        <v>31</v>
      </c>
      <c r="E85" s="239">
        <v>491.02</v>
      </c>
      <c r="F85" s="240"/>
      <c r="G85" s="38">
        <v>20.54</v>
      </c>
      <c r="H85" s="39">
        <f t="shared" si="8"/>
        <v>10085.550799999999</v>
      </c>
      <c r="I85" s="86"/>
      <c r="J85" s="152">
        <f>'MEDIÇÃO 01'!J85</f>
        <v>0</v>
      </c>
      <c r="K85" s="46">
        <f t="shared" si="3"/>
        <v>0</v>
      </c>
      <c r="L85" s="47">
        <f t="shared" si="4"/>
        <v>0</v>
      </c>
    </row>
    <row r="86" spans="2:15" ht="14" x14ac:dyDescent="0.3">
      <c r="B86" s="56" t="s">
        <v>161</v>
      </c>
      <c r="C86" s="48" t="s">
        <v>162</v>
      </c>
      <c r="D86" s="37" t="s">
        <v>31</v>
      </c>
      <c r="E86" s="239">
        <v>491.02</v>
      </c>
      <c r="F86" s="240"/>
      <c r="G86" s="38">
        <v>14.64</v>
      </c>
      <c r="H86" s="39">
        <f t="shared" si="8"/>
        <v>7188.5328</v>
      </c>
      <c r="I86" s="86"/>
      <c r="J86" s="152">
        <f>'MEDIÇÃO 01'!J86</f>
        <v>0</v>
      </c>
      <c r="K86" s="46">
        <f t="shared" si="3"/>
        <v>0</v>
      </c>
      <c r="L86" s="47">
        <f t="shared" si="4"/>
        <v>0</v>
      </c>
    </row>
    <row r="87" spans="2:15" s="19" customFormat="1" ht="11.5" customHeight="1" x14ac:dyDescent="0.3">
      <c r="B87" s="50" t="s">
        <v>163</v>
      </c>
      <c r="C87" s="51" t="s">
        <v>164</v>
      </c>
      <c r="D87" s="65"/>
      <c r="E87" s="284"/>
      <c r="F87" s="285"/>
      <c r="G87" s="53"/>
      <c r="H87" s="54">
        <f>SUM(H88:H95)</f>
        <v>67996.722399999999</v>
      </c>
      <c r="I87" s="55"/>
      <c r="J87" s="153"/>
      <c r="K87" s="55"/>
      <c r="L87" s="55"/>
      <c r="M87" s="5"/>
      <c r="N87" s="5"/>
      <c r="O87" s="5"/>
    </row>
    <row r="88" spans="2:15" ht="28.75" customHeight="1" x14ac:dyDescent="0.3">
      <c r="B88" s="56" t="s">
        <v>165</v>
      </c>
      <c r="C88" s="48" t="s">
        <v>166</v>
      </c>
      <c r="D88" s="37" t="s">
        <v>31</v>
      </c>
      <c r="E88" s="239">
        <v>717.24</v>
      </c>
      <c r="F88" s="240"/>
      <c r="G88" s="38">
        <v>6.57</v>
      </c>
      <c r="H88" s="39">
        <f t="shared" ref="H88:H95" si="9">G88*E88</f>
        <v>4712.2668000000003</v>
      </c>
      <c r="I88" s="86"/>
      <c r="J88" s="152">
        <f>'MEDIÇÃO 01'!J88</f>
        <v>0</v>
      </c>
      <c r="K88" s="46">
        <f t="shared" si="3"/>
        <v>0</v>
      </c>
      <c r="L88" s="47">
        <f t="shared" si="4"/>
        <v>0</v>
      </c>
    </row>
    <row r="89" spans="2:15" ht="34.25" customHeight="1" x14ac:dyDescent="0.3">
      <c r="B89" s="56" t="s">
        <v>167</v>
      </c>
      <c r="C89" s="48" t="s">
        <v>168</v>
      </c>
      <c r="D89" s="37" t="s">
        <v>31</v>
      </c>
      <c r="E89" s="239">
        <v>717.24</v>
      </c>
      <c r="F89" s="240"/>
      <c r="G89" s="38">
        <v>32.25</v>
      </c>
      <c r="H89" s="39">
        <f t="shared" si="9"/>
        <v>23130.99</v>
      </c>
      <c r="I89" s="86"/>
      <c r="J89" s="152">
        <f>'MEDIÇÃO 01'!J89</f>
        <v>0</v>
      </c>
      <c r="K89" s="46">
        <f t="shared" si="3"/>
        <v>0</v>
      </c>
      <c r="L89" s="47">
        <f t="shared" si="4"/>
        <v>0</v>
      </c>
    </row>
    <row r="90" spans="2:15" x14ac:dyDescent="0.3">
      <c r="B90" s="56" t="s">
        <v>169</v>
      </c>
      <c r="C90" s="48" t="s">
        <v>170</v>
      </c>
      <c r="D90" s="37" t="s">
        <v>31</v>
      </c>
      <c r="E90" s="239">
        <v>59.83</v>
      </c>
      <c r="F90" s="240"/>
      <c r="G90" s="38">
        <v>147.85</v>
      </c>
      <c r="H90" s="39">
        <f t="shared" si="9"/>
        <v>8845.8654999999999</v>
      </c>
      <c r="I90" s="86"/>
      <c r="J90" s="152">
        <f>'MEDIÇÃO 01'!J90</f>
        <v>0</v>
      </c>
      <c r="K90" s="46">
        <f t="shared" si="3"/>
        <v>0</v>
      </c>
      <c r="L90" s="47">
        <f t="shared" si="4"/>
        <v>0</v>
      </c>
    </row>
    <row r="91" spans="2:15" ht="30.75" customHeight="1" x14ac:dyDescent="0.3">
      <c r="B91" s="56" t="s">
        <v>171</v>
      </c>
      <c r="C91" s="48" t="s">
        <v>172</v>
      </c>
      <c r="D91" s="37" t="s">
        <v>31</v>
      </c>
      <c r="E91" s="239">
        <v>80.44</v>
      </c>
      <c r="F91" s="240"/>
      <c r="G91" s="38">
        <v>15.22</v>
      </c>
      <c r="H91" s="39">
        <f t="shared" si="9"/>
        <v>1224.2968000000001</v>
      </c>
      <c r="I91" s="86"/>
      <c r="J91" s="152">
        <f>'MEDIÇÃO 01'!J91</f>
        <v>0</v>
      </c>
      <c r="K91" s="46">
        <f t="shared" ref="K91:K154" si="10">I91*G91</f>
        <v>0</v>
      </c>
      <c r="L91" s="47">
        <f t="shared" ref="L91:L154" si="11">J91*G91</f>
        <v>0</v>
      </c>
    </row>
    <row r="92" spans="2:15" ht="30.75" customHeight="1" x14ac:dyDescent="0.3">
      <c r="B92" s="56" t="s">
        <v>173</v>
      </c>
      <c r="C92" s="48" t="s">
        <v>174</v>
      </c>
      <c r="D92" s="37" t="s">
        <v>31</v>
      </c>
      <c r="E92" s="239">
        <v>30.4</v>
      </c>
      <c r="F92" s="240"/>
      <c r="G92" s="38">
        <v>297.56</v>
      </c>
      <c r="H92" s="39">
        <f t="shared" si="9"/>
        <v>9045.8240000000005</v>
      </c>
      <c r="I92" s="86"/>
      <c r="J92" s="152">
        <f>'MEDIÇÃO 01'!J92</f>
        <v>0</v>
      </c>
      <c r="K92" s="46">
        <f t="shared" si="10"/>
        <v>0</v>
      </c>
      <c r="L92" s="47">
        <f t="shared" si="11"/>
        <v>0</v>
      </c>
    </row>
    <row r="93" spans="2:15" ht="14" x14ac:dyDescent="0.3">
      <c r="B93" s="56" t="s">
        <v>175</v>
      </c>
      <c r="C93" s="48" t="s">
        <v>152</v>
      </c>
      <c r="D93" s="37" t="s">
        <v>31</v>
      </c>
      <c r="E93" s="239">
        <v>546.57000000000005</v>
      </c>
      <c r="F93" s="240"/>
      <c r="G93" s="38">
        <v>3.31</v>
      </c>
      <c r="H93" s="39">
        <f t="shared" si="9"/>
        <v>1809.1467000000002</v>
      </c>
      <c r="I93" s="86"/>
      <c r="J93" s="152">
        <f>'MEDIÇÃO 01'!J93</f>
        <v>0</v>
      </c>
      <c r="K93" s="46">
        <f t="shared" si="10"/>
        <v>0</v>
      </c>
      <c r="L93" s="47">
        <f t="shared" si="11"/>
        <v>0</v>
      </c>
    </row>
    <row r="94" spans="2:15" ht="14" x14ac:dyDescent="0.3">
      <c r="B94" s="56" t="s">
        <v>176</v>
      </c>
      <c r="C94" s="48" t="s">
        <v>177</v>
      </c>
      <c r="D94" s="37" t="s">
        <v>31</v>
      </c>
      <c r="E94" s="239">
        <v>546.57000000000005</v>
      </c>
      <c r="F94" s="240"/>
      <c r="G94" s="38">
        <v>20.54</v>
      </c>
      <c r="H94" s="39">
        <f t="shared" si="9"/>
        <v>11226.5478</v>
      </c>
      <c r="I94" s="86"/>
      <c r="J94" s="152">
        <f>'MEDIÇÃO 01'!J94</f>
        <v>0</v>
      </c>
      <c r="K94" s="46">
        <f t="shared" si="10"/>
        <v>0</v>
      </c>
      <c r="L94" s="47">
        <f t="shared" si="11"/>
        <v>0</v>
      </c>
    </row>
    <row r="95" spans="2:15" ht="14" x14ac:dyDescent="0.3">
      <c r="B95" s="56" t="s">
        <v>178</v>
      </c>
      <c r="C95" s="48" t="s">
        <v>156</v>
      </c>
      <c r="D95" s="37" t="s">
        <v>31</v>
      </c>
      <c r="E95" s="239">
        <v>546.57000000000005</v>
      </c>
      <c r="F95" s="240"/>
      <c r="G95" s="38">
        <v>14.64</v>
      </c>
      <c r="H95" s="39">
        <f t="shared" si="9"/>
        <v>8001.7848000000013</v>
      </c>
      <c r="I95" s="86"/>
      <c r="J95" s="152">
        <f>'MEDIÇÃO 01'!J95</f>
        <v>0</v>
      </c>
      <c r="K95" s="46">
        <f t="shared" si="10"/>
        <v>0</v>
      </c>
      <c r="L95" s="47">
        <f t="shared" si="11"/>
        <v>0</v>
      </c>
    </row>
    <row r="96" spans="2:15" s="19" customFormat="1" ht="11.5" customHeight="1" x14ac:dyDescent="0.3">
      <c r="B96" s="50" t="s">
        <v>179</v>
      </c>
      <c r="C96" s="51" t="s">
        <v>180</v>
      </c>
      <c r="D96" s="65"/>
      <c r="E96" s="284"/>
      <c r="F96" s="285"/>
      <c r="G96" s="53"/>
      <c r="H96" s="54">
        <f>SUM(H97:H124)</f>
        <v>35834.100400000003</v>
      </c>
      <c r="I96" s="55"/>
      <c r="J96" s="153"/>
      <c r="K96" s="55"/>
      <c r="L96" s="55"/>
      <c r="M96" s="5"/>
      <c r="N96" s="5"/>
      <c r="O96" s="5"/>
    </row>
    <row r="97" spans="2:17" ht="14" x14ac:dyDescent="0.3">
      <c r="B97" s="66" t="s">
        <v>181</v>
      </c>
      <c r="C97" s="48" t="s">
        <v>182</v>
      </c>
      <c r="D97" s="37" t="s">
        <v>142</v>
      </c>
      <c r="E97" s="239">
        <v>53</v>
      </c>
      <c r="F97" s="240"/>
      <c r="G97" s="38">
        <v>13.66</v>
      </c>
      <c r="H97" s="39">
        <f t="shared" ref="H97:H124" si="12">G97*E97</f>
        <v>723.98</v>
      </c>
      <c r="I97" s="86"/>
      <c r="J97" s="152">
        <f>'MEDIÇÃO 01'!J97</f>
        <v>0</v>
      </c>
      <c r="K97" s="46">
        <f t="shared" si="10"/>
        <v>0</v>
      </c>
      <c r="L97" s="47">
        <f t="shared" si="11"/>
        <v>0</v>
      </c>
    </row>
    <row r="98" spans="2:17" ht="14" x14ac:dyDescent="0.3">
      <c r="B98" s="66" t="s">
        <v>183</v>
      </c>
      <c r="C98" s="48" t="s">
        <v>184</v>
      </c>
      <c r="D98" s="37" t="s">
        <v>142</v>
      </c>
      <c r="E98" s="239">
        <v>62</v>
      </c>
      <c r="F98" s="240"/>
      <c r="G98" s="38">
        <v>13.02</v>
      </c>
      <c r="H98" s="39">
        <f t="shared" si="12"/>
        <v>807.24</v>
      </c>
      <c r="I98" s="86"/>
      <c r="J98" s="152">
        <f>'MEDIÇÃO 01'!J98</f>
        <v>0</v>
      </c>
      <c r="K98" s="46">
        <f t="shared" si="10"/>
        <v>0</v>
      </c>
      <c r="L98" s="47">
        <f t="shared" si="11"/>
        <v>0</v>
      </c>
    </row>
    <row r="99" spans="2:17" ht="14" x14ac:dyDescent="0.3">
      <c r="B99" s="67" t="s">
        <v>185</v>
      </c>
      <c r="C99" s="48" t="s">
        <v>186</v>
      </c>
      <c r="D99" s="37" t="s">
        <v>46</v>
      </c>
      <c r="E99" s="239">
        <v>782.4</v>
      </c>
      <c r="F99" s="240"/>
      <c r="G99" s="38">
        <v>3.22</v>
      </c>
      <c r="H99" s="39">
        <f t="shared" si="12"/>
        <v>2519.328</v>
      </c>
      <c r="I99" s="86"/>
      <c r="J99" s="152">
        <f>'MEDIÇÃO 01'!J99</f>
        <v>0</v>
      </c>
      <c r="K99" s="46">
        <f t="shared" si="10"/>
        <v>0</v>
      </c>
      <c r="L99" s="47">
        <f t="shared" si="11"/>
        <v>0</v>
      </c>
    </row>
    <row r="100" spans="2:17" ht="14" x14ac:dyDescent="0.3">
      <c r="B100" s="35" t="s">
        <v>187</v>
      </c>
      <c r="C100" s="48" t="s">
        <v>188</v>
      </c>
      <c r="D100" s="37" t="s">
        <v>46</v>
      </c>
      <c r="E100" s="239">
        <v>895.4</v>
      </c>
      <c r="F100" s="240"/>
      <c r="G100" s="38">
        <v>4.75</v>
      </c>
      <c r="H100" s="39">
        <f t="shared" si="12"/>
        <v>4253.1499999999996</v>
      </c>
      <c r="I100" s="86"/>
      <c r="J100" s="152">
        <f>'MEDIÇÃO 01'!J100</f>
        <v>0</v>
      </c>
      <c r="K100" s="46">
        <f t="shared" si="10"/>
        <v>0</v>
      </c>
      <c r="L100" s="47">
        <f t="shared" si="11"/>
        <v>0</v>
      </c>
    </row>
    <row r="101" spans="2:17" ht="14" x14ac:dyDescent="0.3">
      <c r="B101" s="35" t="s">
        <v>189</v>
      </c>
      <c r="C101" s="48" t="s">
        <v>190</v>
      </c>
      <c r="D101" s="37" t="s">
        <v>46</v>
      </c>
      <c r="E101" s="239">
        <v>378.7</v>
      </c>
      <c r="F101" s="240"/>
      <c r="G101" s="38">
        <v>6.47</v>
      </c>
      <c r="H101" s="39">
        <f t="shared" si="12"/>
        <v>2450.1889999999999</v>
      </c>
      <c r="I101" s="86"/>
      <c r="J101" s="152">
        <f>'MEDIÇÃO 01'!J101</f>
        <v>0</v>
      </c>
      <c r="K101" s="46">
        <f t="shared" si="10"/>
        <v>0</v>
      </c>
      <c r="L101" s="47">
        <f t="shared" si="11"/>
        <v>0</v>
      </c>
    </row>
    <row r="102" spans="2:17" ht="14" x14ac:dyDescent="0.3">
      <c r="B102" s="35" t="s">
        <v>191</v>
      </c>
      <c r="C102" s="48" t="s">
        <v>192</v>
      </c>
      <c r="D102" s="37" t="s">
        <v>46</v>
      </c>
      <c r="E102" s="239">
        <v>103.6</v>
      </c>
      <c r="F102" s="240"/>
      <c r="G102" s="38">
        <v>8.0299999999999994</v>
      </c>
      <c r="H102" s="39">
        <f t="shared" si="12"/>
        <v>831.9079999999999</v>
      </c>
      <c r="I102" s="86"/>
      <c r="J102" s="152">
        <f>'MEDIÇÃO 01'!J102</f>
        <v>0</v>
      </c>
      <c r="K102" s="46">
        <f t="shared" si="10"/>
        <v>0</v>
      </c>
      <c r="L102" s="47">
        <f t="shared" si="11"/>
        <v>0</v>
      </c>
    </row>
    <row r="103" spans="2:17" ht="14" x14ac:dyDescent="0.3">
      <c r="B103" s="35" t="s">
        <v>193</v>
      </c>
      <c r="C103" s="48" t="s">
        <v>194</v>
      </c>
      <c r="D103" s="37" t="s">
        <v>46</v>
      </c>
      <c r="E103" s="239">
        <v>131.1</v>
      </c>
      <c r="F103" s="240"/>
      <c r="G103" s="38">
        <v>9.5</v>
      </c>
      <c r="H103" s="39">
        <f t="shared" si="12"/>
        <v>1245.45</v>
      </c>
      <c r="I103" s="86"/>
      <c r="J103" s="152">
        <f>'MEDIÇÃO 01'!J103</f>
        <v>0</v>
      </c>
      <c r="K103" s="46">
        <f t="shared" si="10"/>
        <v>0</v>
      </c>
      <c r="L103" s="47">
        <f t="shared" si="11"/>
        <v>0</v>
      </c>
    </row>
    <row r="104" spans="2:17" s="5" customFormat="1" ht="14" x14ac:dyDescent="0.3">
      <c r="B104" s="35" t="s">
        <v>195</v>
      </c>
      <c r="C104" s="48" t="s">
        <v>196</v>
      </c>
      <c r="D104" s="37" t="s">
        <v>46</v>
      </c>
      <c r="E104" s="239">
        <v>20.3</v>
      </c>
      <c r="F104" s="240"/>
      <c r="G104" s="38">
        <v>17.95</v>
      </c>
      <c r="H104" s="39">
        <f t="shared" si="12"/>
        <v>364.38499999999999</v>
      </c>
      <c r="I104" s="86"/>
      <c r="J104" s="152">
        <f>'MEDIÇÃO 01'!J104</f>
        <v>0</v>
      </c>
      <c r="K104" s="46">
        <f t="shared" si="10"/>
        <v>0</v>
      </c>
      <c r="L104" s="47">
        <f t="shared" si="11"/>
        <v>0</v>
      </c>
      <c r="P104" s="1"/>
      <c r="Q104" s="1"/>
    </row>
    <row r="105" spans="2:17" s="5" customFormat="1" ht="14" x14ac:dyDescent="0.3">
      <c r="B105" s="35" t="s">
        <v>197</v>
      </c>
      <c r="C105" s="48" t="s">
        <v>198</v>
      </c>
      <c r="D105" s="37" t="s">
        <v>46</v>
      </c>
      <c r="E105" s="239">
        <v>81.2</v>
      </c>
      <c r="F105" s="240"/>
      <c r="G105" s="38">
        <v>28.5</v>
      </c>
      <c r="H105" s="39">
        <f t="shared" si="12"/>
        <v>2314.2000000000003</v>
      </c>
      <c r="I105" s="86"/>
      <c r="J105" s="152">
        <f>'MEDIÇÃO 01'!J105</f>
        <v>0</v>
      </c>
      <c r="K105" s="46">
        <f t="shared" si="10"/>
        <v>0</v>
      </c>
      <c r="L105" s="47">
        <f t="shared" si="11"/>
        <v>0</v>
      </c>
      <c r="P105" s="1"/>
      <c r="Q105" s="1"/>
    </row>
    <row r="106" spans="2:17" s="5" customFormat="1" ht="22.75" customHeight="1" x14ac:dyDescent="0.3">
      <c r="B106" s="68">
        <v>40188</v>
      </c>
      <c r="C106" s="48" t="s">
        <v>199</v>
      </c>
      <c r="D106" s="37" t="s">
        <v>142</v>
      </c>
      <c r="E106" s="239">
        <v>3</v>
      </c>
      <c r="F106" s="240"/>
      <c r="G106" s="38">
        <v>111.45</v>
      </c>
      <c r="H106" s="39">
        <f t="shared" si="12"/>
        <v>334.35</v>
      </c>
      <c r="I106" s="86"/>
      <c r="J106" s="152">
        <f>'MEDIÇÃO 01'!J106</f>
        <v>0</v>
      </c>
      <c r="K106" s="46">
        <f t="shared" si="10"/>
        <v>0</v>
      </c>
      <c r="L106" s="47">
        <f t="shared" si="11"/>
        <v>0</v>
      </c>
      <c r="P106" s="1"/>
      <c r="Q106" s="1"/>
    </row>
    <row r="107" spans="2:17" s="5" customFormat="1" ht="19.75" customHeight="1" x14ac:dyDescent="0.3">
      <c r="B107" s="68">
        <v>40553</v>
      </c>
      <c r="C107" s="48" t="s">
        <v>200</v>
      </c>
      <c r="D107" s="37" t="s">
        <v>142</v>
      </c>
      <c r="E107" s="239">
        <v>27</v>
      </c>
      <c r="F107" s="240"/>
      <c r="G107" s="38">
        <v>18.420000000000002</v>
      </c>
      <c r="H107" s="39">
        <f t="shared" si="12"/>
        <v>497.34000000000003</v>
      </c>
      <c r="I107" s="86"/>
      <c r="J107" s="152">
        <f>'MEDIÇÃO 01'!J107</f>
        <v>0</v>
      </c>
      <c r="K107" s="46">
        <f t="shared" si="10"/>
        <v>0</v>
      </c>
      <c r="L107" s="47">
        <f t="shared" si="11"/>
        <v>0</v>
      </c>
      <c r="P107" s="1"/>
      <c r="Q107" s="1"/>
    </row>
    <row r="108" spans="2:17" s="5" customFormat="1" ht="19.25" customHeight="1" x14ac:dyDescent="0.3">
      <c r="B108" s="68">
        <v>40918</v>
      </c>
      <c r="C108" s="48" t="s">
        <v>201</v>
      </c>
      <c r="D108" s="37" t="s">
        <v>142</v>
      </c>
      <c r="E108" s="239">
        <v>1</v>
      </c>
      <c r="F108" s="240"/>
      <c r="G108" s="38">
        <v>23.97</v>
      </c>
      <c r="H108" s="39">
        <f t="shared" si="12"/>
        <v>23.97</v>
      </c>
      <c r="I108" s="86"/>
      <c r="J108" s="152">
        <f>'MEDIÇÃO 01'!J108</f>
        <v>0</v>
      </c>
      <c r="K108" s="46">
        <f t="shared" si="10"/>
        <v>0</v>
      </c>
      <c r="L108" s="47">
        <f t="shared" si="11"/>
        <v>0</v>
      </c>
      <c r="P108" s="1"/>
      <c r="Q108" s="1"/>
    </row>
    <row r="109" spans="2:17" s="5" customFormat="1" ht="21.65" customHeight="1" x14ac:dyDescent="0.3">
      <c r="B109" s="68">
        <v>41284</v>
      </c>
      <c r="C109" s="48" t="s">
        <v>202</v>
      </c>
      <c r="D109" s="37" t="s">
        <v>142</v>
      </c>
      <c r="E109" s="239">
        <v>1</v>
      </c>
      <c r="F109" s="240"/>
      <c r="G109" s="38">
        <v>195</v>
      </c>
      <c r="H109" s="39">
        <f t="shared" si="12"/>
        <v>195</v>
      </c>
      <c r="I109" s="86"/>
      <c r="J109" s="152">
        <f>'MEDIÇÃO 01'!J109</f>
        <v>0</v>
      </c>
      <c r="K109" s="46">
        <f t="shared" si="10"/>
        <v>0</v>
      </c>
      <c r="L109" s="47">
        <f t="shared" si="11"/>
        <v>0</v>
      </c>
      <c r="P109" s="1"/>
      <c r="Q109" s="1"/>
    </row>
    <row r="110" spans="2:17" s="5" customFormat="1" ht="19.5" customHeight="1" x14ac:dyDescent="0.3">
      <c r="B110" s="68">
        <v>41649</v>
      </c>
      <c r="C110" s="36" t="s">
        <v>203</v>
      </c>
      <c r="D110" s="37" t="s">
        <v>142</v>
      </c>
      <c r="E110" s="239">
        <v>28</v>
      </c>
      <c r="F110" s="240"/>
      <c r="G110" s="38">
        <v>30.46</v>
      </c>
      <c r="H110" s="39">
        <f t="shared" si="12"/>
        <v>852.88</v>
      </c>
      <c r="I110" s="86"/>
      <c r="J110" s="152">
        <f>'MEDIÇÃO 01'!J110</f>
        <v>0</v>
      </c>
      <c r="K110" s="46">
        <f t="shared" si="10"/>
        <v>0</v>
      </c>
      <c r="L110" s="47">
        <f t="shared" si="11"/>
        <v>0</v>
      </c>
      <c r="P110" s="1"/>
      <c r="Q110" s="1"/>
    </row>
    <row r="111" spans="2:17" s="5" customFormat="1" ht="19.5" customHeight="1" x14ac:dyDescent="0.3">
      <c r="B111" s="68">
        <v>42014</v>
      </c>
      <c r="C111" s="48" t="s">
        <v>204</v>
      </c>
      <c r="D111" s="37" t="s">
        <v>142</v>
      </c>
      <c r="E111" s="239">
        <v>1</v>
      </c>
      <c r="F111" s="240"/>
      <c r="G111" s="38">
        <v>82.48</v>
      </c>
      <c r="H111" s="39">
        <f t="shared" si="12"/>
        <v>82.48</v>
      </c>
      <c r="I111" s="86"/>
      <c r="J111" s="152">
        <f>'MEDIÇÃO 01'!J111</f>
        <v>0</v>
      </c>
      <c r="K111" s="46">
        <f t="shared" si="10"/>
        <v>0</v>
      </c>
      <c r="L111" s="47">
        <f t="shared" si="11"/>
        <v>0</v>
      </c>
      <c r="P111" s="1"/>
      <c r="Q111" s="1"/>
    </row>
    <row r="112" spans="2:17" s="5" customFormat="1" ht="23.4" customHeight="1" x14ac:dyDescent="0.3">
      <c r="B112" s="49">
        <v>42379</v>
      </c>
      <c r="C112" s="48" t="s">
        <v>205</v>
      </c>
      <c r="D112" s="37" t="s">
        <v>142</v>
      </c>
      <c r="E112" s="239">
        <v>56</v>
      </c>
      <c r="F112" s="240"/>
      <c r="G112" s="38">
        <v>32.119999999999997</v>
      </c>
      <c r="H112" s="39">
        <f t="shared" si="12"/>
        <v>1798.7199999999998</v>
      </c>
      <c r="I112" s="86"/>
      <c r="J112" s="152">
        <f>'MEDIÇÃO 01'!J112</f>
        <v>0</v>
      </c>
      <c r="K112" s="46">
        <f t="shared" si="10"/>
        <v>0</v>
      </c>
      <c r="L112" s="47">
        <f t="shared" si="11"/>
        <v>0</v>
      </c>
      <c r="P112" s="1"/>
      <c r="Q112" s="1"/>
    </row>
    <row r="113" spans="2:17" s="5" customFormat="1" ht="21.65" customHeight="1" x14ac:dyDescent="0.3">
      <c r="B113" s="49">
        <v>42745</v>
      </c>
      <c r="C113" s="48" t="s">
        <v>206</v>
      </c>
      <c r="D113" s="37" t="s">
        <v>142</v>
      </c>
      <c r="E113" s="239">
        <v>17</v>
      </c>
      <c r="F113" s="240"/>
      <c r="G113" s="38">
        <v>34.869999999999997</v>
      </c>
      <c r="H113" s="39">
        <f t="shared" si="12"/>
        <v>592.79</v>
      </c>
      <c r="I113" s="86"/>
      <c r="J113" s="152">
        <f>'MEDIÇÃO 01'!J113</f>
        <v>0</v>
      </c>
      <c r="K113" s="46">
        <f t="shared" si="10"/>
        <v>0</v>
      </c>
      <c r="L113" s="47">
        <f t="shared" si="11"/>
        <v>0</v>
      </c>
      <c r="P113" s="1"/>
      <c r="Q113" s="1"/>
    </row>
    <row r="114" spans="2:17" s="5" customFormat="1" ht="22.75" customHeight="1" x14ac:dyDescent="0.3">
      <c r="B114" s="49">
        <v>43110</v>
      </c>
      <c r="C114" s="48" t="s">
        <v>207</v>
      </c>
      <c r="D114" s="37" t="s">
        <v>142</v>
      </c>
      <c r="E114" s="239">
        <v>2</v>
      </c>
      <c r="F114" s="240"/>
      <c r="G114" s="38">
        <v>36.909999999999997</v>
      </c>
      <c r="H114" s="39">
        <f t="shared" si="12"/>
        <v>73.819999999999993</v>
      </c>
      <c r="I114" s="86"/>
      <c r="J114" s="152">
        <f>'MEDIÇÃO 01'!J114</f>
        <v>0</v>
      </c>
      <c r="K114" s="46">
        <f t="shared" si="10"/>
        <v>0</v>
      </c>
      <c r="L114" s="47">
        <f t="shared" si="11"/>
        <v>0</v>
      </c>
      <c r="P114" s="1"/>
      <c r="Q114" s="1"/>
    </row>
    <row r="115" spans="2:17" s="5" customFormat="1" ht="28.25" customHeight="1" x14ac:dyDescent="0.3">
      <c r="B115" s="49">
        <v>43475</v>
      </c>
      <c r="C115" s="48" t="s">
        <v>208</v>
      </c>
      <c r="D115" s="37" t="s">
        <v>46</v>
      </c>
      <c r="E115" s="239">
        <v>586.6</v>
      </c>
      <c r="F115" s="240"/>
      <c r="G115" s="38">
        <v>11.44</v>
      </c>
      <c r="H115" s="39">
        <f t="shared" si="12"/>
        <v>6710.7039999999997</v>
      </c>
      <c r="I115" s="86"/>
      <c r="J115" s="152">
        <f>'MEDIÇÃO 01'!J115</f>
        <v>0</v>
      </c>
      <c r="K115" s="46">
        <f t="shared" si="10"/>
        <v>0</v>
      </c>
      <c r="L115" s="47">
        <f t="shared" si="11"/>
        <v>0</v>
      </c>
      <c r="P115" s="1"/>
      <c r="Q115" s="1"/>
    </row>
    <row r="116" spans="2:17" s="5" customFormat="1" ht="29.4" customHeight="1" x14ac:dyDescent="0.3">
      <c r="B116" s="49">
        <v>43840</v>
      </c>
      <c r="C116" s="48" t="s">
        <v>209</v>
      </c>
      <c r="D116" s="37" t="s">
        <v>46</v>
      </c>
      <c r="E116" s="239">
        <v>18.2</v>
      </c>
      <c r="F116" s="240"/>
      <c r="G116" s="38">
        <v>10.38</v>
      </c>
      <c r="H116" s="39">
        <f t="shared" si="12"/>
        <v>188.916</v>
      </c>
      <c r="I116" s="86"/>
      <c r="J116" s="152">
        <f>'MEDIÇÃO 01'!J116</f>
        <v>0</v>
      </c>
      <c r="K116" s="46">
        <f t="shared" si="10"/>
        <v>0</v>
      </c>
      <c r="L116" s="47">
        <f t="shared" si="11"/>
        <v>0</v>
      </c>
      <c r="P116" s="1"/>
      <c r="Q116" s="1"/>
    </row>
    <row r="117" spans="2:17" s="5" customFormat="1" ht="27.65" customHeight="1" x14ac:dyDescent="0.3">
      <c r="B117" s="49">
        <v>44206</v>
      </c>
      <c r="C117" s="48" t="s">
        <v>210</v>
      </c>
      <c r="D117" s="37" t="s">
        <v>46</v>
      </c>
      <c r="E117" s="239">
        <v>32.6</v>
      </c>
      <c r="F117" s="240"/>
      <c r="G117" s="38">
        <v>21.08</v>
      </c>
      <c r="H117" s="39">
        <f t="shared" si="12"/>
        <v>687.20799999999997</v>
      </c>
      <c r="I117" s="86"/>
      <c r="J117" s="152">
        <f>'MEDIÇÃO 01'!J117</f>
        <v>0</v>
      </c>
      <c r="K117" s="46">
        <f t="shared" si="10"/>
        <v>0</v>
      </c>
      <c r="L117" s="47">
        <f t="shared" si="11"/>
        <v>0</v>
      </c>
      <c r="P117" s="1"/>
      <c r="Q117" s="1"/>
    </row>
    <row r="118" spans="2:17" s="5" customFormat="1" ht="31.25" customHeight="1" x14ac:dyDescent="0.3">
      <c r="B118" s="49">
        <v>44571</v>
      </c>
      <c r="C118" s="48" t="s">
        <v>211</v>
      </c>
      <c r="D118" s="37" t="s">
        <v>46</v>
      </c>
      <c r="E118" s="239">
        <v>3.91</v>
      </c>
      <c r="F118" s="240"/>
      <c r="G118" s="38">
        <v>32.64</v>
      </c>
      <c r="H118" s="39">
        <f t="shared" si="12"/>
        <v>127.62240000000001</v>
      </c>
      <c r="I118" s="86"/>
      <c r="J118" s="152">
        <f>'MEDIÇÃO 01'!J118</f>
        <v>0</v>
      </c>
      <c r="K118" s="46">
        <f t="shared" si="10"/>
        <v>0</v>
      </c>
      <c r="L118" s="47">
        <f t="shared" si="11"/>
        <v>0</v>
      </c>
      <c r="P118" s="1"/>
      <c r="Q118" s="1"/>
    </row>
    <row r="119" spans="2:17" s="5" customFormat="1" ht="31.25" customHeight="1" x14ac:dyDescent="0.3">
      <c r="B119" s="49">
        <v>44936</v>
      </c>
      <c r="C119" s="48" t="s">
        <v>212</v>
      </c>
      <c r="D119" s="37" t="s">
        <v>46</v>
      </c>
      <c r="E119" s="239">
        <v>1</v>
      </c>
      <c r="F119" s="240"/>
      <c r="G119" s="38">
        <v>10.91</v>
      </c>
      <c r="H119" s="39">
        <f t="shared" si="12"/>
        <v>10.91</v>
      </c>
      <c r="I119" s="86"/>
      <c r="J119" s="152">
        <f>'MEDIÇÃO 01'!J119</f>
        <v>0</v>
      </c>
      <c r="K119" s="46">
        <f t="shared" si="10"/>
        <v>0</v>
      </c>
      <c r="L119" s="47">
        <f t="shared" si="11"/>
        <v>0</v>
      </c>
      <c r="P119" s="1"/>
      <c r="Q119" s="1"/>
    </row>
    <row r="120" spans="2:17" ht="31.25" customHeight="1" x14ac:dyDescent="0.3">
      <c r="B120" s="49">
        <v>45301</v>
      </c>
      <c r="C120" s="48" t="s">
        <v>213</v>
      </c>
      <c r="D120" s="37" t="s">
        <v>142</v>
      </c>
      <c r="E120" s="239">
        <v>17</v>
      </c>
      <c r="F120" s="240"/>
      <c r="G120" s="38">
        <v>115.4</v>
      </c>
      <c r="H120" s="39">
        <f t="shared" si="12"/>
        <v>1961.8000000000002</v>
      </c>
      <c r="I120" s="86"/>
      <c r="J120" s="152">
        <f>'MEDIÇÃO 01'!J120</f>
        <v>0</v>
      </c>
      <c r="K120" s="46">
        <f t="shared" si="10"/>
        <v>0</v>
      </c>
      <c r="L120" s="47">
        <f t="shared" si="11"/>
        <v>0</v>
      </c>
    </row>
    <row r="121" spans="2:17" ht="25.75" customHeight="1" x14ac:dyDescent="0.3">
      <c r="B121" s="49">
        <v>45667</v>
      </c>
      <c r="C121" s="48" t="s">
        <v>214</v>
      </c>
      <c r="D121" s="37" t="s">
        <v>142</v>
      </c>
      <c r="E121" s="239">
        <v>45</v>
      </c>
      <c r="F121" s="240"/>
      <c r="G121" s="38">
        <v>39.58</v>
      </c>
      <c r="H121" s="39">
        <f t="shared" si="12"/>
        <v>1781.1</v>
      </c>
      <c r="I121" s="86"/>
      <c r="J121" s="152">
        <f>'MEDIÇÃO 01'!J121</f>
        <v>0</v>
      </c>
      <c r="K121" s="46">
        <f t="shared" si="10"/>
        <v>0</v>
      </c>
      <c r="L121" s="47">
        <f t="shared" si="11"/>
        <v>0</v>
      </c>
    </row>
    <row r="122" spans="2:17" ht="31.25" customHeight="1" x14ac:dyDescent="0.3">
      <c r="B122" s="49">
        <v>46032</v>
      </c>
      <c r="C122" s="48" t="s">
        <v>215</v>
      </c>
      <c r="D122" s="37" t="s">
        <v>142</v>
      </c>
      <c r="E122" s="239">
        <v>1</v>
      </c>
      <c r="F122" s="240"/>
      <c r="G122" s="38">
        <v>1901.96</v>
      </c>
      <c r="H122" s="39">
        <f t="shared" si="12"/>
        <v>1901.96</v>
      </c>
      <c r="I122" s="86"/>
      <c r="J122" s="152">
        <f>'MEDIÇÃO 01'!J122</f>
        <v>0</v>
      </c>
      <c r="K122" s="46">
        <f t="shared" si="10"/>
        <v>0</v>
      </c>
      <c r="L122" s="47">
        <f t="shared" si="11"/>
        <v>0</v>
      </c>
    </row>
    <row r="123" spans="2:17" ht="19.5" customHeight="1" x14ac:dyDescent="0.3">
      <c r="B123" s="68">
        <v>46397</v>
      </c>
      <c r="C123" s="36" t="s">
        <v>216</v>
      </c>
      <c r="D123" s="37" t="s">
        <v>142</v>
      </c>
      <c r="E123" s="239">
        <v>1</v>
      </c>
      <c r="F123" s="240"/>
      <c r="G123" s="38">
        <v>1117.45</v>
      </c>
      <c r="H123" s="39">
        <f t="shared" si="12"/>
        <v>1117.45</v>
      </c>
      <c r="I123" s="86"/>
      <c r="J123" s="152">
        <f>'MEDIÇÃO 01'!J123</f>
        <v>0</v>
      </c>
      <c r="K123" s="46">
        <f t="shared" si="10"/>
        <v>0</v>
      </c>
      <c r="L123" s="47">
        <f t="shared" si="11"/>
        <v>0</v>
      </c>
    </row>
    <row r="124" spans="2:17" ht="30" customHeight="1" x14ac:dyDescent="0.3">
      <c r="B124" s="68">
        <v>46762</v>
      </c>
      <c r="C124" s="48" t="s">
        <v>217</v>
      </c>
      <c r="D124" s="37" t="s">
        <v>142</v>
      </c>
      <c r="E124" s="239">
        <v>3</v>
      </c>
      <c r="F124" s="240"/>
      <c r="G124" s="38">
        <v>461.75</v>
      </c>
      <c r="H124" s="39">
        <f t="shared" si="12"/>
        <v>1385.25</v>
      </c>
      <c r="I124" s="86"/>
      <c r="J124" s="152">
        <f>'MEDIÇÃO 01'!J124</f>
        <v>0</v>
      </c>
      <c r="K124" s="46">
        <f t="shared" si="10"/>
        <v>0</v>
      </c>
      <c r="L124" s="47">
        <f t="shared" si="11"/>
        <v>0</v>
      </c>
    </row>
    <row r="125" spans="2:17" s="19" customFormat="1" ht="9" customHeight="1" x14ac:dyDescent="0.3">
      <c r="B125" s="64" t="s">
        <v>218</v>
      </c>
      <c r="C125" s="51" t="s">
        <v>219</v>
      </c>
      <c r="D125" s="52"/>
      <c r="E125" s="284"/>
      <c r="F125" s="285"/>
      <c r="G125" s="53"/>
      <c r="H125" s="54">
        <f>H126+H127+H128+H129+H130+H131+H132+H133</f>
        <v>253598.34640000001</v>
      </c>
      <c r="I125" s="55"/>
      <c r="J125" s="153"/>
      <c r="K125" s="55"/>
      <c r="L125" s="55"/>
      <c r="M125" s="5"/>
      <c r="N125" s="5"/>
      <c r="O125" s="5"/>
    </row>
    <row r="126" spans="2:17" ht="19.5" customHeight="1" x14ac:dyDescent="0.3">
      <c r="B126" s="35" t="s">
        <v>220</v>
      </c>
      <c r="C126" s="48" t="s">
        <v>221</v>
      </c>
      <c r="D126" s="37" t="s">
        <v>51</v>
      </c>
      <c r="E126" s="239">
        <v>34.950000000000003</v>
      </c>
      <c r="F126" s="240"/>
      <c r="G126" s="38">
        <v>635</v>
      </c>
      <c r="H126" s="39">
        <f t="shared" ref="H126:H133" si="13">G126*E126</f>
        <v>22193.25</v>
      </c>
      <c r="I126" s="86"/>
      <c r="J126" s="152">
        <f>'MEDIÇÃO 01'!J126</f>
        <v>0</v>
      </c>
      <c r="K126" s="46">
        <f t="shared" si="10"/>
        <v>0</v>
      </c>
      <c r="L126" s="47">
        <f t="shared" si="11"/>
        <v>0</v>
      </c>
    </row>
    <row r="127" spans="2:17" ht="45" customHeight="1" x14ac:dyDescent="0.3">
      <c r="B127" s="44" t="s">
        <v>222</v>
      </c>
      <c r="C127" s="48" t="s">
        <v>223</v>
      </c>
      <c r="D127" s="37" t="s">
        <v>31</v>
      </c>
      <c r="E127" s="239">
        <v>698.86</v>
      </c>
      <c r="F127" s="240"/>
      <c r="G127" s="38">
        <v>44</v>
      </c>
      <c r="H127" s="39">
        <f t="shared" si="13"/>
        <v>30749.84</v>
      </c>
      <c r="I127" s="86"/>
      <c r="J127" s="152">
        <f>'MEDIÇÃO 01'!J127</f>
        <v>0</v>
      </c>
      <c r="K127" s="46">
        <f t="shared" si="10"/>
        <v>0</v>
      </c>
      <c r="L127" s="47">
        <f t="shared" si="11"/>
        <v>0</v>
      </c>
    </row>
    <row r="128" spans="2:17" ht="33.5" customHeight="1" x14ac:dyDescent="0.3">
      <c r="B128" s="35" t="s">
        <v>224</v>
      </c>
      <c r="C128" s="48" t="s">
        <v>225</v>
      </c>
      <c r="D128" s="37" t="s">
        <v>31</v>
      </c>
      <c r="E128" s="239">
        <v>542.02</v>
      </c>
      <c r="F128" s="240"/>
      <c r="G128" s="38">
        <v>174</v>
      </c>
      <c r="H128" s="39">
        <f t="shared" si="13"/>
        <v>94311.48</v>
      </c>
      <c r="I128" s="86"/>
      <c r="J128" s="152">
        <f>'MEDIÇÃO 01'!J128</f>
        <v>0</v>
      </c>
      <c r="K128" s="46">
        <f t="shared" si="10"/>
        <v>0</v>
      </c>
      <c r="L128" s="47">
        <f t="shared" si="11"/>
        <v>0</v>
      </c>
    </row>
    <row r="129" spans="2:15" ht="33.5" customHeight="1" x14ac:dyDescent="0.3">
      <c r="B129" s="35" t="s">
        <v>226</v>
      </c>
      <c r="C129" s="48" t="s">
        <v>174</v>
      </c>
      <c r="D129" s="37" t="s">
        <v>31</v>
      </c>
      <c r="E129" s="239">
        <v>156.84</v>
      </c>
      <c r="F129" s="240"/>
      <c r="G129" s="38">
        <v>310</v>
      </c>
      <c r="H129" s="39">
        <f t="shared" si="13"/>
        <v>48620.4</v>
      </c>
      <c r="I129" s="86"/>
      <c r="J129" s="152">
        <f>'MEDIÇÃO 01'!J129</f>
        <v>0</v>
      </c>
      <c r="K129" s="46">
        <f t="shared" si="10"/>
        <v>0</v>
      </c>
      <c r="L129" s="47">
        <f t="shared" si="11"/>
        <v>0</v>
      </c>
    </row>
    <row r="130" spans="2:15" ht="33.25" customHeight="1" x14ac:dyDescent="0.3">
      <c r="B130" s="35" t="s">
        <v>227</v>
      </c>
      <c r="C130" s="48" t="s">
        <v>228</v>
      </c>
      <c r="D130" s="37" t="s">
        <v>31</v>
      </c>
      <c r="E130" s="239">
        <v>537</v>
      </c>
      <c r="F130" s="240"/>
      <c r="G130" s="38">
        <v>60.1</v>
      </c>
      <c r="H130" s="39">
        <f t="shared" si="13"/>
        <v>32273.7</v>
      </c>
      <c r="I130" s="86"/>
      <c r="J130" s="152">
        <f>'MEDIÇÃO 01'!J130</f>
        <v>0</v>
      </c>
      <c r="K130" s="46">
        <f t="shared" si="10"/>
        <v>0</v>
      </c>
      <c r="L130" s="47">
        <f t="shared" si="11"/>
        <v>0</v>
      </c>
    </row>
    <row r="131" spans="2:15" ht="39" customHeight="1" x14ac:dyDescent="0.3">
      <c r="B131" s="35" t="s">
        <v>229</v>
      </c>
      <c r="C131" s="36" t="s">
        <v>230</v>
      </c>
      <c r="D131" s="37" t="s">
        <v>46</v>
      </c>
      <c r="E131" s="239">
        <v>211.06</v>
      </c>
      <c r="F131" s="240"/>
      <c r="G131" s="38">
        <v>51.44</v>
      </c>
      <c r="H131" s="39">
        <f t="shared" si="13"/>
        <v>10856.9264</v>
      </c>
      <c r="I131" s="86"/>
      <c r="J131" s="152">
        <f>'MEDIÇÃO 01'!J131</f>
        <v>0</v>
      </c>
      <c r="K131" s="46">
        <f t="shared" si="10"/>
        <v>0</v>
      </c>
      <c r="L131" s="47">
        <f t="shared" si="11"/>
        <v>0</v>
      </c>
    </row>
    <row r="132" spans="2:15" ht="37.25" customHeight="1" x14ac:dyDescent="0.3">
      <c r="B132" s="35" t="s">
        <v>231</v>
      </c>
      <c r="C132" s="36" t="s">
        <v>230</v>
      </c>
      <c r="D132" s="37" t="s">
        <v>46</v>
      </c>
      <c r="E132" s="239">
        <v>31.6</v>
      </c>
      <c r="F132" s="240"/>
      <c r="G132" s="38">
        <v>51</v>
      </c>
      <c r="H132" s="39">
        <f t="shared" si="13"/>
        <v>1611.6000000000001</v>
      </c>
      <c r="I132" s="86"/>
      <c r="J132" s="152">
        <f>'MEDIÇÃO 01'!J132</f>
        <v>0</v>
      </c>
      <c r="K132" s="46">
        <f t="shared" si="10"/>
        <v>0</v>
      </c>
      <c r="L132" s="47">
        <f t="shared" si="11"/>
        <v>0</v>
      </c>
    </row>
    <row r="133" spans="2:15" ht="30" customHeight="1" x14ac:dyDescent="0.3">
      <c r="B133" s="35" t="s">
        <v>232</v>
      </c>
      <c r="C133" s="48" t="s">
        <v>233</v>
      </c>
      <c r="D133" s="37" t="s">
        <v>31</v>
      </c>
      <c r="E133" s="239">
        <v>190.2</v>
      </c>
      <c r="F133" s="240"/>
      <c r="G133" s="38">
        <v>68.25</v>
      </c>
      <c r="H133" s="39">
        <f t="shared" si="13"/>
        <v>12981.15</v>
      </c>
      <c r="I133" s="86"/>
      <c r="J133" s="152">
        <f>'MEDIÇÃO 01'!J133</f>
        <v>0</v>
      </c>
      <c r="K133" s="46">
        <f t="shared" si="10"/>
        <v>0</v>
      </c>
      <c r="L133" s="47">
        <f t="shared" si="11"/>
        <v>0</v>
      </c>
    </row>
    <row r="134" spans="2:15" s="19" customFormat="1" ht="11.75" customHeight="1" x14ac:dyDescent="0.3">
      <c r="B134" s="64" t="s">
        <v>234</v>
      </c>
      <c r="C134" s="51" t="s">
        <v>235</v>
      </c>
      <c r="D134" s="52"/>
      <c r="E134" s="284"/>
      <c r="F134" s="285"/>
      <c r="G134" s="53"/>
      <c r="H134" s="54">
        <f>H135+H136+H137+H138+H139+H140+H141+H142+H143+H144+H145</f>
        <v>137519.22820000001</v>
      </c>
      <c r="I134" s="55"/>
      <c r="J134" s="153"/>
      <c r="K134" s="55"/>
      <c r="L134" s="55"/>
      <c r="M134" s="5"/>
      <c r="N134" s="5"/>
      <c r="O134" s="5"/>
    </row>
    <row r="135" spans="2:15" ht="35.25" customHeight="1" x14ac:dyDescent="0.3">
      <c r="B135" s="35" t="s">
        <v>236</v>
      </c>
      <c r="C135" s="36" t="s">
        <v>237</v>
      </c>
      <c r="D135" s="37" t="s">
        <v>31</v>
      </c>
      <c r="E135" s="239">
        <v>220.02</v>
      </c>
      <c r="F135" s="240"/>
      <c r="G135" s="38">
        <v>66.5</v>
      </c>
      <c r="H135" s="39">
        <f t="shared" ref="H135:H145" si="14">G135*E135</f>
        <v>14631.33</v>
      </c>
      <c r="I135" s="86"/>
      <c r="J135" s="152">
        <f>'MEDIÇÃO 01'!J135</f>
        <v>0</v>
      </c>
      <c r="K135" s="46">
        <f t="shared" si="10"/>
        <v>0</v>
      </c>
      <c r="L135" s="47">
        <f t="shared" si="11"/>
        <v>0</v>
      </c>
    </row>
    <row r="136" spans="2:15" ht="35.25" customHeight="1" x14ac:dyDescent="0.3">
      <c r="B136" s="35" t="s">
        <v>238</v>
      </c>
      <c r="C136" s="48" t="s">
        <v>239</v>
      </c>
      <c r="D136" s="37" t="s">
        <v>31</v>
      </c>
      <c r="E136" s="239">
        <v>107.02</v>
      </c>
      <c r="F136" s="240"/>
      <c r="G136" s="38">
        <v>112.45</v>
      </c>
      <c r="H136" s="39">
        <f t="shared" si="14"/>
        <v>12034.398999999999</v>
      </c>
      <c r="I136" s="86"/>
      <c r="J136" s="152">
        <f>'MEDIÇÃO 01'!J136</f>
        <v>0</v>
      </c>
      <c r="K136" s="46">
        <f t="shared" si="10"/>
        <v>0</v>
      </c>
      <c r="L136" s="47">
        <f t="shared" si="11"/>
        <v>0</v>
      </c>
    </row>
    <row r="137" spans="2:15" ht="25.75" customHeight="1" x14ac:dyDescent="0.3">
      <c r="B137" s="35" t="s">
        <v>240</v>
      </c>
      <c r="C137" s="48" t="s">
        <v>241</v>
      </c>
      <c r="D137" s="37" t="s">
        <v>31</v>
      </c>
      <c r="E137" s="239">
        <v>107.02</v>
      </c>
      <c r="F137" s="240"/>
      <c r="G137" s="38">
        <v>50.68</v>
      </c>
      <c r="H137" s="39">
        <f t="shared" si="14"/>
        <v>5423.7735999999995</v>
      </c>
      <c r="I137" s="86"/>
      <c r="J137" s="152">
        <f>'MEDIÇÃO 01'!J137</f>
        <v>0</v>
      </c>
      <c r="K137" s="46">
        <f t="shared" si="10"/>
        <v>0</v>
      </c>
      <c r="L137" s="47">
        <f t="shared" si="11"/>
        <v>0</v>
      </c>
    </row>
    <row r="138" spans="2:15" ht="35.25" customHeight="1" x14ac:dyDescent="0.3">
      <c r="B138" s="35" t="s">
        <v>242</v>
      </c>
      <c r="C138" s="36" t="s">
        <v>243</v>
      </c>
      <c r="D138" s="37" t="s">
        <v>142</v>
      </c>
      <c r="E138" s="239">
        <v>5</v>
      </c>
      <c r="F138" s="240"/>
      <c r="G138" s="38">
        <v>2554.9899999999998</v>
      </c>
      <c r="H138" s="39">
        <f t="shared" si="14"/>
        <v>12774.949999999999</v>
      </c>
      <c r="I138" s="86"/>
      <c r="J138" s="152">
        <f>'MEDIÇÃO 01'!J138</f>
        <v>0</v>
      </c>
      <c r="K138" s="46">
        <f t="shared" si="10"/>
        <v>0</v>
      </c>
      <c r="L138" s="47">
        <f t="shared" si="11"/>
        <v>0</v>
      </c>
    </row>
    <row r="139" spans="2:15" ht="35.25" customHeight="1" x14ac:dyDescent="0.3">
      <c r="B139" s="35" t="s">
        <v>244</v>
      </c>
      <c r="C139" s="36" t="s">
        <v>245</v>
      </c>
      <c r="D139" s="37" t="s">
        <v>142</v>
      </c>
      <c r="E139" s="239">
        <v>9</v>
      </c>
      <c r="F139" s="240"/>
      <c r="G139" s="38">
        <v>2430.5500000000002</v>
      </c>
      <c r="H139" s="39">
        <f t="shared" si="14"/>
        <v>21874.95</v>
      </c>
      <c r="I139" s="86"/>
      <c r="J139" s="152">
        <f>'MEDIÇÃO 01'!J139</f>
        <v>0</v>
      </c>
      <c r="K139" s="46">
        <f t="shared" si="10"/>
        <v>0</v>
      </c>
      <c r="L139" s="47">
        <f t="shared" si="11"/>
        <v>0</v>
      </c>
    </row>
    <row r="140" spans="2:15" ht="35.25" customHeight="1" x14ac:dyDescent="0.3">
      <c r="B140" s="35" t="s">
        <v>246</v>
      </c>
      <c r="C140" s="36" t="s">
        <v>247</v>
      </c>
      <c r="D140" s="37" t="s">
        <v>31</v>
      </c>
      <c r="E140" s="239">
        <v>220.02</v>
      </c>
      <c r="F140" s="240"/>
      <c r="G140" s="38">
        <v>16.100000000000001</v>
      </c>
      <c r="H140" s="39">
        <f t="shared" si="14"/>
        <v>3542.3220000000006</v>
      </c>
      <c r="I140" s="86"/>
      <c r="J140" s="152">
        <f>'MEDIÇÃO 01'!J140</f>
        <v>0</v>
      </c>
      <c r="K140" s="46">
        <f t="shared" si="10"/>
        <v>0</v>
      </c>
      <c r="L140" s="47">
        <f t="shared" si="11"/>
        <v>0</v>
      </c>
    </row>
    <row r="141" spans="2:15" ht="29.4" customHeight="1" x14ac:dyDescent="0.3">
      <c r="B141" s="35" t="s">
        <v>248</v>
      </c>
      <c r="C141" s="48" t="s">
        <v>249</v>
      </c>
      <c r="D141" s="37" t="s">
        <v>46</v>
      </c>
      <c r="E141" s="239">
        <v>91.35</v>
      </c>
      <c r="F141" s="240"/>
      <c r="G141" s="38">
        <v>96.89</v>
      </c>
      <c r="H141" s="39">
        <f t="shared" si="14"/>
        <v>8850.9014999999999</v>
      </c>
      <c r="I141" s="86"/>
      <c r="J141" s="152">
        <f>'MEDIÇÃO 01'!J141</f>
        <v>0</v>
      </c>
      <c r="K141" s="46">
        <f t="shared" si="10"/>
        <v>0</v>
      </c>
      <c r="L141" s="47">
        <f t="shared" si="11"/>
        <v>0</v>
      </c>
    </row>
    <row r="142" spans="2:15" ht="28.75" customHeight="1" x14ac:dyDescent="0.3">
      <c r="B142" s="35" t="s">
        <v>250</v>
      </c>
      <c r="C142" s="48" t="s">
        <v>251</v>
      </c>
      <c r="D142" s="37" t="s">
        <v>46</v>
      </c>
      <c r="E142" s="239">
        <v>37.75</v>
      </c>
      <c r="F142" s="240"/>
      <c r="G142" s="38">
        <v>185.65</v>
      </c>
      <c r="H142" s="39">
        <f t="shared" si="14"/>
        <v>7008.2875000000004</v>
      </c>
      <c r="I142" s="86"/>
      <c r="J142" s="152">
        <f>'MEDIÇÃO 01'!J142</f>
        <v>0</v>
      </c>
      <c r="K142" s="46">
        <f t="shared" si="10"/>
        <v>0</v>
      </c>
      <c r="L142" s="47">
        <f t="shared" si="11"/>
        <v>0</v>
      </c>
    </row>
    <row r="143" spans="2:15" ht="19.25" customHeight="1" x14ac:dyDescent="0.3">
      <c r="B143" s="35" t="s">
        <v>252</v>
      </c>
      <c r="C143" s="48" t="s">
        <v>253</v>
      </c>
      <c r="D143" s="37" t="s">
        <v>31</v>
      </c>
      <c r="E143" s="239">
        <v>491.02</v>
      </c>
      <c r="F143" s="240"/>
      <c r="G143" s="38">
        <v>39.229999999999997</v>
      </c>
      <c r="H143" s="39">
        <f t="shared" si="14"/>
        <v>19262.714599999999</v>
      </c>
      <c r="I143" s="86"/>
      <c r="J143" s="152">
        <f>'MEDIÇÃO 01'!J143</f>
        <v>0</v>
      </c>
      <c r="K143" s="46">
        <f t="shared" si="10"/>
        <v>0</v>
      </c>
      <c r="L143" s="47">
        <f t="shared" si="11"/>
        <v>0</v>
      </c>
    </row>
    <row r="144" spans="2:15" ht="24" customHeight="1" x14ac:dyDescent="0.3">
      <c r="B144" s="68">
        <v>40190</v>
      </c>
      <c r="C144" s="48" t="s">
        <v>254</v>
      </c>
      <c r="D144" s="37" t="s">
        <v>31</v>
      </c>
      <c r="E144" s="239">
        <v>90</v>
      </c>
      <c r="F144" s="240"/>
      <c r="G144" s="38">
        <v>290</v>
      </c>
      <c r="H144" s="39">
        <f t="shared" si="14"/>
        <v>26100</v>
      </c>
      <c r="I144" s="86"/>
      <c r="J144" s="152">
        <f>'MEDIÇÃO 01'!J144</f>
        <v>0</v>
      </c>
      <c r="K144" s="46">
        <f t="shared" si="10"/>
        <v>0</v>
      </c>
      <c r="L144" s="47">
        <f t="shared" si="11"/>
        <v>0</v>
      </c>
    </row>
    <row r="145" spans="2:15" ht="35.25" customHeight="1" x14ac:dyDescent="0.3">
      <c r="B145" s="68">
        <v>40555</v>
      </c>
      <c r="C145" s="36" t="s">
        <v>255</v>
      </c>
      <c r="D145" s="37" t="s">
        <v>31</v>
      </c>
      <c r="E145" s="239">
        <v>90</v>
      </c>
      <c r="F145" s="240"/>
      <c r="G145" s="38">
        <v>66.84</v>
      </c>
      <c r="H145" s="39">
        <f t="shared" si="14"/>
        <v>6015.6</v>
      </c>
      <c r="I145" s="86"/>
      <c r="J145" s="152">
        <f>'MEDIÇÃO 01'!J145</f>
        <v>0</v>
      </c>
      <c r="K145" s="46">
        <f t="shared" si="10"/>
        <v>0</v>
      </c>
      <c r="L145" s="47">
        <f t="shared" si="11"/>
        <v>0</v>
      </c>
    </row>
    <row r="146" spans="2:15" s="19" customFormat="1" ht="12.5" customHeight="1" x14ac:dyDescent="0.3">
      <c r="B146" s="64" t="s">
        <v>256</v>
      </c>
      <c r="C146" s="51" t="s">
        <v>257</v>
      </c>
      <c r="D146" s="52"/>
      <c r="E146" s="284"/>
      <c r="F146" s="285"/>
      <c r="G146" s="53"/>
      <c r="H146" s="54">
        <f>H147+H148+H149+H150+H151+H152+H153+H154+H155+H156+H157+H158+H159+H160+H161+H162+H163+H164+H165</f>
        <v>32699.764200000005</v>
      </c>
      <c r="I146" s="55"/>
      <c r="J146" s="153"/>
      <c r="K146" s="55"/>
      <c r="L146" s="55"/>
      <c r="M146" s="5"/>
      <c r="N146" s="5"/>
      <c r="O146" s="5"/>
    </row>
    <row r="147" spans="2:15" ht="35.25" customHeight="1" x14ac:dyDescent="0.3">
      <c r="B147" s="35" t="s">
        <v>258</v>
      </c>
      <c r="C147" s="36" t="s">
        <v>259</v>
      </c>
      <c r="D147" s="37" t="s">
        <v>46</v>
      </c>
      <c r="E147" s="239">
        <v>54.7</v>
      </c>
      <c r="F147" s="240"/>
      <c r="G147" s="38">
        <v>42.92</v>
      </c>
      <c r="H147" s="39">
        <f t="shared" ref="H147:H165" si="15">G147*E147</f>
        <v>2347.7240000000002</v>
      </c>
      <c r="I147" s="86"/>
      <c r="J147" s="152">
        <f>'MEDIÇÃO 01'!J147</f>
        <v>0</v>
      </c>
      <c r="K147" s="46">
        <f t="shared" si="10"/>
        <v>0</v>
      </c>
      <c r="L147" s="47">
        <f t="shared" si="11"/>
        <v>0</v>
      </c>
    </row>
    <row r="148" spans="2:15" ht="35.25" customHeight="1" x14ac:dyDescent="0.3">
      <c r="B148" s="35" t="s">
        <v>260</v>
      </c>
      <c r="C148" s="36" t="s">
        <v>261</v>
      </c>
      <c r="D148" s="37" t="s">
        <v>46</v>
      </c>
      <c r="E148" s="239">
        <v>30.93</v>
      </c>
      <c r="F148" s="240"/>
      <c r="G148" s="38">
        <v>43.97</v>
      </c>
      <c r="H148" s="39">
        <f t="shared" si="15"/>
        <v>1359.9920999999999</v>
      </c>
      <c r="I148" s="86"/>
      <c r="J148" s="152">
        <f>'MEDIÇÃO 01'!J148</f>
        <v>0</v>
      </c>
      <c r="K148" s="46">
        <f t="shared" si="10"/>
        <v>0</v>
      </c>
      <c r="L148" s="47">
        <f t="shared" si="11"/>
        <v>0</v>
      </c>
    </row>
    <row r="149" spans="2:15" ht="35.25" customHeight="1" x14ac:dyDescent="0.3">
      <c r="B149" s="35" t="s">
        <v>262</v>
      </c>
      <c r="C149" s="36" t="s">
        <v>263</v>
      </c>
      <c r="D149" s="37" t="s">
        <v>46</v>
      </c>
      <c r="E149" s="239">
        <v>41.34</v>
      </c>
      <c r="F149" s="240"/>
      <c r="G149" s="38">
        <v>31.73</v>
      </c>
      <c r="H149" s="39">
        <f t="shared" si="15"/>
        <v>1311.7182</v>
      </c>
      <c r="I149" s="86"/>
      <c r="J149" s="152">
        <f>'MEDIÇÃO 01'!J149</f>
        <v>0</v>
      </c>
      <c r="K149" s="46">
        <f t="shared" si="10"/>
        <v>0</v>
      </c>
      <c r="L149" s="47">
        <f t="shared" si="11"/>
        <v>0</v>
      </c>
    </row>
    <row r="150" spans="2:15" ht="35.25" customHeight="1" x14ac:dyDescent="0.3">
      <c r="B150" s="35" t="s">
        <v>264</v>
      </c>
      <c r="C150" s="36" t="s">
        <v>265</v>
      </c>
      <c r="D150" s="37" t="s">
        <v>46</v>
      </c>
      <c r="E150" s="239">
        <v>10.57</v>
      </c>
      <c r="F150" s="240"/>
      <c r="G150" s="38">
        <v>41.09</v>
      </c>
      <c r="H150" s="39">
        <f t="shared" si="15"/>
        <v>434.32130000000006</v>
      </c>
      <c r="I150" s="86"/>
      <c r="J150" s="152">
        <f>'MEDIÇÃO 01'!J150</f>
        <v>0</v>
      </c>
      <c r="K150" s="46">
        <f t="shared" si="10"/>
        <v>0</v>
      </c>
      <c r="L150" s="47">
        <f t="shared" si="11"/>
        <v>0</v>
      </c>
    </row>
    <row r="151" spans="2:15" ht="27.65" customHeight="1" x14ac:dyDescent="0.3">
      <c r="B151" s="35" t="s">
        <v>266</v>
      </c>
      <c r="C151" s="48" t="s">
        <v>267</v>
      </c>
      <c r="D151" s="37" t="s">
        <v>142</v>
      </c>
      <c r="E151" s="239">
        <v>7</v>
      </c>
      <c r="F151" s="240"/>
      <c r="G151" s="38">
        <v>119.99</v>
      </c>
      <c r="H151" s="39">
        <f t="shared" si="15"/>
        <v>839.93</v>
      </c>
      <c r="I151" s="86"/>
      <c r="J151" s="152">
        <f>'MEDIÇÃO 01'!J151</f>
        <v>0</v>
      </c>
      <c r="K151" s="46">
        <f t="shared" si="10"/>
        <v>0</v>
      </c>
      <c r="L151" s="47">
        <f t="shared" si="11"/>
        <v>0</v>
      </c>
    </row>
    <row r="152" spans="2:15" ht="19.75" customHeight="1" x14ac:dyDescent="0.3">
      <c r="B152" s="35" t="s">
        <v>268</v>
      </c>
      <c r="C152" s="48" t="s">
        <v>269</v>
      </c>
      <c r="D152" s="37" t="s">
        <v>142</v>
      </c>
      <c r="E152" s="239">
        <v>5</v>
      </c>
      <c r="F152" s="240"/>
      <c r="G152" s="38">
        <v>35.94</v>
      </c>
      <c r="H152" s="39">
        <f t="shared" si="15"/>
        <v>179.7</v>
      </c>
      <c r="I152" s="86"/>
      <c r="J152" s="152">
        <f>'MEDIÇÃO 01'!J152</f>
        <v>0</v>
      </c>
      <c r="K152" s="46">
        <f t="shared" si="10"/>
        <v>0</v>
      </c>
      <c r="L152" s="47">
        <f t="shared" si="11"/>
        <v>0</v>
      </c>
    </row>
    <row r="153" spans="2:15" ht="26.4" customHeight="1" x14ac:dyDescent="0.3">
      <c r="B153" s="35" t="s">
        <v>270</v>
      </c>
      <c r="C153" s="48" t="s">
        <v>271</v>
      </c>
      <c r="D153" s="37" t="s">
        <v>142</v>
      </c>
      <c r="E153" s="239">
        <v>1</v>
      </c>
      <c r="F153" s="240"/>
      <c r="G153" s="38">
        <v>114.3</v>
      </c>
      <c r="H153" s="39">
        <f t="shared" si="15"/>
        <v>114.3</v>
      </c>
      <c r="I153" s="86"/>
      <c r="J153" s="152">
        <f>'MEDIÇÃO 01'!J153</f>
        <v>0</v>
      </c>
      <c r="K153" s="46">
        <f t="shared" si="10"/>
        <v>0</v>
      </c>
      <c r="L153" s="47">
        <f t="shared" si="11"/>
        <v>0</v>
      </c>
    </row>
    <row r="154" spans="2:15" ht="23.4" customHeight="1" x14ac:dyDescent="0.3">
      <c r="B154" s="35" t="s">
        <v>272</v>
      </c>
      <c r="C154" s="48" t="s">
        <v>273</v>
      </c>
      <c r="D154" s="37" t="s">
        <v>142</v>
      </c>
      <c r="E154" s="239">
        <v>5</v>
      </c>
      <c r="F154" s="240"/>
      <c r="G154" s="38">
        <v>890.58</v>
      </c>
      <c r="H154" s="39">
        <f t="shared" si="15"/>
        <v>4452.9000000000005</v>
      </c>
      <c r="I154" s="86"/>
      <c r="J154" s="152">
        <f>'MEDIÇÃO 01'!J154</f>
        <v>0</v>
      </c>
      <c r="K154" s="46">
        <f t="shared" si="10"/>
        <v>0</v>
      </c>
      <c r="L154" s="47">
        <f t="shared" si="11"/>
        <v>0</v>
      </c>
    </row>
    <row r="155" spans="2:15" ht="24" customHeight="1" x14ac:dyDescent="0.3">
      <c r="B155" s="35" t="s">
        <v>274</v>
      </c>
      <c r="C155" s="48" t="s">
        <v>275</v>
      </c>
      <c r="D155" s="37" t="s">
        <v>142</v>
      </c>
      <c r="E155" s="239">
        <v>5</v>
      </c>
      <c r="F155" s="240"/>
      <c r="G155" s="38">
        <v>56.16</v>
      </c>
      <c r="H155" s="39">
        <f t="shared" si="15"/>
        <v>280.79999999999995</v>
      </c>
      <c r="I155" s="86"/>
      <c r="J155" s="152">
        <f>'MEDIÇÃO 01'!J155</f>
        <v>0</v>
      </c>
      <c r="K155" s="46">
        <f t="shared" ref="K155:K218" si="16">I155*G155</f>
        <v>0</v>
      </c>
      <c r="L155" s="47">
        <f t="shared" ref="L155:L218" si="17">J155*G155</f>
        <v>0</v>
      </c>
    </row>
    <row r="156" spans="2:15" ht="18" customHeight="1" x14ac:dyDescent="0.3">
      <c r="B156" s="68">
        <v>40191</v>
      </c>
      <c r="C156" s="48" t="s">
        <v>276</v>
      </c>
      <c r="D156" s="37" t="s">
        <v>142</v>
      </c>
      <c r="E156" s="239">
        <v>5</v>
      </c>
      <c r="F156" s="240"/>
      <c r="G156" s="38">
        <v>49.16</v>
      </c>
      <c r="H156" s="39">
        <f t="shared" si="15"/>
        <v>245.79999999999998</v>
      </c>
      <c r="I156" s="86"/>
      <c r="J156" s="152">
        <f>'MEDIÇÃO 01'!J156</f>
        <v>0</v>
      </c>
      <c r="K156" s="46">
        <f t="shared" si="16"/>
        <v>0</v>
      </c>
      <c r="L156" s="47">
        <f t="shared" si="17"/>
        <v>0</v>
      </c>
    </row>
    <row r="157" spans="2:15" ht="30.65" customHeight="1" x14ac:dyDescent="0.3">
      <c r="B157" s="68">
        <v>40556</v>
      </c>
      <c r="C157" s="48" t="s">
        <v>277</v>
      </c>
      <c r="D157" s="37" t="s">
        <v>142</v>
      </c>
      <c r="E157" s="239">
        <v>1</v>
      </c>
      <c r="F157" s="240"/>
      <c r="G157" s="38">
        <v>589.79999999999995</v>
      </c>
      <c r="H157" s="39">
        <f t="shared" si="15"/>
        <v>589.79999999999995</v>
      </c>
      <c r="I157" s="86"/>
      <c r="J157" s="152">
        <f>'MEDIÇÃO 01'!J157</f>
        <v>0</v>
      </c>
      <c r="K157" s="46">
        <f t="shared" si="16"/>
        <v>0</v>
      </c>
      <c r="L157" s="47">
        <f t="shared" si="17"/>
        <v>0</v>
      </c>
    </row>
    <row r="158" spans="2:15" ht="29.4" customHeight="1" x14ac:dyDescent="0.3">
      <c r="B158" s="68">
        <v>40921</v>
      </c>
      <c r="C158" s="48" t="s">
        <v>278</v>
      </c>
      <c r="D158" s="37" t="s">
        <v>142</v>
      </c>
      <c r="E158" s="239">
        <v>10</v>
      </c>
      <c r="F158" s="240"/>
      <c r="G158" s="38">
        <v>205</v>
      </c>
      <c r="H158" s="39">
        <f t="shared" si="15"/>
        <v>2050</v>
      </c>
      <c r="I158" s="86"/>
      <c r="J158" s="152">
        <f>'MEDIÇÃO 01'!J158</f>
        <v>0</v>
      </c>
      <c r="K158" s="46">
        <f t="shared" si="16"/>
        <v>0</v>
      </c>
      <c r="L158" s="47">
        <f t="shared" si="17"/>
        <v>0</v>
      </c>
    </row>
    <row r="159" spans="2:15" ht="27.65" customHeight="1" x14ac:dyDescent="0.3">
      <c r="B159" s="68">
        <v>41287</v>
      </c>
      <c r="C159" s="48" t="s">
        <v>279</v>
      </c>
      <c r="D159" s="37" t="s">
        <v>142</v>
      </c>
      <c r="E159" s="239">
        <v>7</v>
      </c>
      <c r="F159" s="240"/>
      <c r="G159" s="38">
        <v>38.909999999999997</v>
      </c>
      <c r="H159" s="39">
        <f t="shared" si="15"/>
        <v>272.37</v>
      </c>
      <c r="I159" s="86"/>
      <c r="J159" s="152">
        <f>'MEDIÇÃO 01'!J159</f>
        <v>0</v>
      </c>
      <c r="K159" s="46">
        <f t="shared" si="16"/>
        <v>0</v>
      </c>
      <c r="L159" s="47">
        <f t="shared" si="17"/>
        <v>0</v>
      </c>
    </row>
    <row r="160" spans="2:15" ht="35.25" customHeight="1" x14ac:dyDescent="0.3">
      <c r="B160" s="68">
        <v>41652</v>
      </c>
      <c r="C160" s="36" t="s">
        <v>280</v>
      </c>
      <c r="D160" s="37" t="s">
        <v>46</v>
      </c>
      <c r="E160" s="239">
        <v>20.28</v>
      </c>
      <c r="F160" s="240"/>
      <c r="G160" s="38">
        <v>62.06</v>
      </c>
      <c r="H160" s="39">
        <f t="shared" si="15"/>
        <v>1258.5768</v>
      </c>
      <c r="I160" s="86"/>
      <c r="J160" s="152">
        <f>'MEDIÇÃO 01'!J160</f>
        <v>0</v>
      </c>
      <c r="K160" s="46">
        <f t="shared" si="16"/>
        <v>0</v>
      </c>
      <c r="L160" s="47">
        <f t="shared" si="17"/>
        <v>0</v>
      </c>
    </row>
    <row r="161" spans="2:15" ht="35.25" customHeight="1" x14ac:dyDescent="0.3">
      <c r="B161" s="68">
        <v>42017</v>
      </c>
      <c r="C161" s="36" t="s">
        <v>281</v>
      </c>
      <c r="D161" s="37" t="s">
        <v>46</v>
      </c>
      <c r="E161" s="239">
        <v>11.93</v>
      </c>
      <c r="F161" s="240"/>
      <c r="G161" s="38">
        <v>101.66</v>
      </c>
      <c r="H161" s="39">
        <f t="shared" si="15"/>
        <v>1212.8037999999999</v>
      </c>
      <c r="I161" s="86"/>
      <c r="J161" s="152">
        <f>'MEDIÇÃO 01'!J161</f>
        <v>0</v>
      </c>
      <c r="K161" s="46">
        <f t="shared" si="16"/>
        <v>0</v>
      </c>
      <c r="L161" s="47">
        <f t="shared" si="17"/>
        <v>0</v>
      </c>
    </row>
    <row r="162" spans="2:15" ht="35.25" customHeight="1" x14ac:dyDescent="0.3">
      <c r="B162" s="68">
        <v>42382</v>
      </c>
      <c r="C162" s="36" t="s">
        <v>282</v>
      </c>
      <c r="D162" s="37" t="s">
        <v>142</v>
      </c>
      <c r="E162" s="239">
        <v>2</v>
      </c>
      <c r="F162" s="240"/>
      <c r="G162" s="38">
        <v>284.87</v>
      </c>
      <c r="H162" s="39">
        <f t="shared" si="15"/>
        <v>569.74</v>
      </c>
      <c r="I162" s="86"/>
      <c r="J162" s="152">
        <f>'MEDIÇÃO 01'!J162</f>
        <v>0</v>
      </c>
      <c r="K162" s="46">
        <f t="shared" si="16"/>
        <v>0</v>
      </c>
      <c r="L162" s="47">
        <f t="shared" si="17"/>
        <v>0</v>
      </c>
    </row>
    <row r="163" spans="2:15" ht="37.25" customHeight="1" x14ac:dyDescent="0.3">
      <c r="B163" s="68">
        <v>42748</v>
      </c>
      <c r="C163" s="48" t="s">
        <v>283</v>
      </c>
      <c r="D163" s="37" t="s">
        <v>46</v>
      </c>
      <c r="E163" s="239">
        <v>121.28</v>
      </c>
      <c r="F163" s="240"/>
      <c r="G163" s="38">
        <v>72.95</v>
      </c>
      <c r="H163" s="39">
        <f t="shared" si="15"/>
        <v>8847.3760000000002</v>
      </c>
      <c r="I163" s="86"/>
      <c r="J163" s="152">
        <f>'MEDIÇÃO 01'!J163</f>
        <v>0</v>
      </c>
      <c r="K163" s="46">
        <f t="shared" si="16"/>
        <v>0</v>
      </c>
      <c r="L163" s="47">
        <f t="shared" si="17"/>
        <v>0</v>
      </c>
    </row>
    <row r="164" spans="2:15" ht="30.65" customHeight="1" x14ac:dyDescent="0.3">
      <c r="B164" s="68">
        <v>43113</v>
      </c>
      <c r="C164" s="48" t="s">
        <v>284</v>
      </c>
      <c r="D164" s="37" t="s">
        <v>142</v>
      </c>
      <c r="E164" s="239">
        <v>3</v>
      </c>
      <c r="F164" s="240"/>
      <c r="G164" s="38">
        <v>288.93</v>
      </c>
      <c r="H164" s="39">
        <f t="shared" si="15"/>
        <v>866.79</v>
      </c>
      <c r="I164" s="86"/>
      <c r="J164" s="152">
        <f>'MEDIÇÃO 01'!J164</f>
        <v>0</v>
      </c>
      <c r="K164" s="46">
        <f t="shared" si="16"/>
        <v>0</v>
      </c>
      <c r="L164" s="47">
        <f t="shared" si="17"/>
        <v>0</v>
      </c>
    </row>
    <row r="165" spans="2:15" ht="35.25" customHeight="1" x14ac:dyDescent="0.3">
      <c r="B165" s="68">
        <v>43478</v>
      </c>
      <c r="C165" s="36" t="s">
        <v>285</v>
      </c>
      <c r="D165" s="37" t="s">
        <v>46</v>
      </c>
      <c r="E165" s="239">
        <v>91.39</v>
      </c>
      <c r="F165" s="240"/>
      <c r="G165" s="38">
        <v>59.8</v>
      </c>
      <c r="H165" s="39">
        <f t="shared" si="15"/>
        <v>5465.1219999999994</v>
      </c>
      <c r="I165" s="86"/>
      <c r="J165" s="152">
        <f>'MEDIÇÃO 01'!J165</f>
        <v>0</v>
      </c>
      <c r="K165" s="46">
        <f t="shared" si="16"/>
        <v>0</v>
      </c>
      <c r="L165" s="47">
        <f t="shared" si="17"/>
        <v>0</v>
      </c>
    </row>
    <row r="166" spans="2:15" s="19" customFormat="1" ht="11.25" customHeight="1" x14ac:dyDescent="0.3">
      <c r="B166" s="64" t="s">
        <v>286</v>
      </c>
      <c r="C166" s="51" t="s">
        <v>287</v>
      </c>
      <c r="D166" s="52"/>
      <c r="E166" s="284"/>
      <c r="F166" s="285"/>
      <c r="G166" s="53"/>
      <c r="H166" s="54">
        <f>H167+H168+H169+H170+H171+H172+H173</f>
        <v>18289.714500000002</v>
      </c>
      <c r="I166" s="55"/>
      <c r="J166" s="153"/>
      <c r="K166" s="55"/>
      <c r="L166" s="55"/>
      <c r="M166" s="5"/>
      <c r="N166" s="5"/>
      <c r="O166" s="5"/>
    </row>
    <row r="167" spans="2:15" ht="35.25" customHeight="1" x14ac:dyDescent="0.3">
      <c r="B167" s="67" t="s">
        <v>288</v>
      </c>
      <c r="C167" s="48" t="s">
        <v>289</v>
      </c>
      <c r="D167" s="37" t="s">
        <v>31</v>
      </c>
      <c r="E167" s="239">
        <v>8.85</v>
      </c>
      <c r="F167" s="240"/>
      <c r="G167" s="38">
        <v>639.37</v>
      </c>
      <c r="H167" s="39">
        <f t="shared" ref="H167:H173" si="18">G167*E167</f>
        <v>5658.4245000000001</v>
      </c>
      <c r="I167" s="86"/>
      <c r="J167" s="152">
        <f>'MEDIÇÃO 01'!J167</f>
        <v>0</v>
      </c>
      <c r="K167" s="46">
        <f t="shared" si="16"/>
        <v>0</v>
      </c>
      <c r="L167" s="47">
        <f t="shared" si="17"/>
        <v>0</v>
      </c>
    </row>
    <row r="168" spans="2:15" ht="35.25" customHeight="1" x14ac:dyDescent="0.3">
      <c r="B168" s="67" t="s">
        <v>290</v>
      </c>
      <c r="C168" s="48" t="s">
        <v>291</v>
      </c>
      <c r="D168" s="37" t="s">
        <v>142</v>
      </c>
      <c r="E168" s="239">
        <v>7</v>
      </c>
      <c r="F168" s="240"/>
      <c r="G168" s="38">
        <v>85.09</v>
      </c>
      <c r="H168" s="39">
        <f t="shared" si="18"/>
        <v>595.63</v>
      </c>
      <c r="I168" s="86"/>
      <c r="J168" s="152">
        <f>'MEDIÇÃO 01'!J168</f>
        <v>0</v>
      </c>
      <c r="K168" s="46">
        <f t="shared" si="16"/>
        <v>0</v>
      </c>
      <c r="L168" s="47">
        <f t="shared" si="17"/>
        <v>0</v>
      </c>
    </row>
    <row r="169" spans="2:15" ht="35.25" customHeight="1" x14ac:dyDescent="0.3">
      <c r="B169" s="67" t="s">
        <v>292</v>
      </c>
      <c r="C169" s="48" t="s">
        <v>293</v>
      </c>
      <c r="D169" s="37" t="s">
        <v>142</v>
      </c>
      <c r="E169" s="239">
        <v>2</v>
      </c>
      <c r="F169" s="240"/>
      <c r="G169" s="38">
        <v>99.57</v>
      </c>
      <c r="H169" s="39">
        <f t="shared" si="18"/>
        <v>199.14</v>
      </c>
      <c r="I169" s="86"/>
      <c r="J169" s="152">
        <f>'MEDIÇÃO 01'!J169</f>
        <v>0</v>
      </c>
      <c r="K169" s="46">
        <f t="shared" si="16"/>
        <v>0</v>
      </c>
      <c r="L169" s="47">
        <f t="shared" si="17"/>
        <v>0</v>
      </c>
    </row>
    <row r="170" spans="2:15" ht="35.25" customHeight="1" x14ac:dyDescent="0.3">
      <c r="B170" s="67" t="s">
        <v>294</v>
      </c>
      <c r="C170" s="36" t="s">
        <v>295</v>
      </c>
      <c r="D170" s="37" t="s">
        <v>142</v>
      </c>
      <c r="E170" s="239">
        <v>7</v>
      </c>
      <c r="F170" s="240"/>
      <c r="G170" s="38">
        <v>460.58</v>
      </c>
      <c r="H170" s="39">
        <f t="shared" si="18"/>
        <v>3224.06</v>
      </c>
      <c r="I170" s="86"/>
      <c r="J170" s="152">
        <f>'MEDIÇÃO 01'!J170</f>
        <v>0</v>
      </c>
      <c r="K170" s="46">
        <f t="shared" si="16"/>
        <v>0</v>
      </c>
      <c r="L170" s="47">
        <f t="shared" si="17"/>
        <v>0</v>
      </c>
    </row>
    <row r="171" spans="2:15" ht="35.25" customHeight="1" x14ac:dyDescent="0.3">
      <c r="B171" s="67" t="s">
        <v>296</v>
      </c>
      <c r="C171" s="36" t="s">
        <v>297</v>
      </c>
      <c r="D171" s="37" t="s">
        <v>142</v>
      </c>
      <c r="E171" s="239">
        <v>7</v>
      </c>
      <c r="F171" s="240"/>
      <c r="G171" s="38">
        <v>638.32000000000005</v>
      </c>
      <c r="H171" s="39">
        <f t="shared" si="18"/>
        <v>4468.2400000000007</v>
      </c>
      <c r="I171" s="86"/>
      <c r="J171" s="152">
        <f>'MEDIÇÃO 01'!J171</f>
        <v>0</v>
      </c>
      <c r="K171" s="46">
        <f t="shared" si="16"/>
        <v>0</v>
      </c>
      <c r="L171" s="47">
        <f t="shared" si="17"/>
        <v>0</v>
      </c>
    </row>
    <row r="172" spans="2:15" ht="35.25" customHeight="1" x14ac:dyDescent="0.3">
      <c r="B172" s="67" t="s">
        <v>298</v>
      </c>
      <c r="C172" s="36" t="s">
        <v>299</v>
      </c>
      <c r="D172" s="37" t="s">
        <v>142</v>
      </c>
      <c r="E172" s="239">
        <v>2</v>
      </c>
      <c r="F172" s="240"/>
      <c r="G172" s="38">
        <v>388.11</v>
      </c>
      <c r="H172" s="39">
        <f t="shared" si="18"/>
        <v>776.22</v>
      </c>
      <c r="I172" s="86"/>
      <c r="J172" s="152">
        <f>'MEDIÇÃO 01'!J172</f>
        <v>0</v>
      </c>
      <c r="K172" s="46">
        <f t="shared" si="16"/>
        <v>0</v>
      </c>
      <c r="L172" s="47">
        <f t="shared" si="17"/>
        <v>0</v>
      </c>
    </row>
    <row r="173" spans="2:15" ht="33.65" customHeight="1" x14ac:dyDescent="0.3">
      <c r="B173" s="67" t="s">
        <v>300</v>
      </c>
      <c r="C173" s="48" t="s">
        <v>301</v>
      </c>
      <c r="D173" s="37" t="s">
        <v>142</v>
      </c>
      <c r="E173" s="239">
        <v>8</v>
      </c>
      <c r="F173" s="240"/>
      <c r="G173" s="38">
        <v>421</v>
      </c>
      <c r="H173" s="39">
        <f t="shared" si="18"/>
        <v>3368</v>
      </c>
      <c r="I173" s="86"/>
      <c r="J173" s="152">
        <f>'MEDIÇÃO 01'!J173</f>
        <v>0</v>
      </c>
      <c r="K173" s="46">
        <f t="shared" si="16"/>
        <v>0</v>
      </c>
      <c r="L173" s="47">
        <f t="shared" si="17"/>
        <v>0</v>
      </c>
    </row>
    <row r="174" spans="2:15" s="19" customFormat="1" ht="18" customHeight="1" x14ac:dyDescent="0.3">
      <c r="B174" s="69" t="s">
        <v>302</v>
      </c>
      <c r="C174" s="70" t="s">
        <v>303</v>
      </c>
      <c r="D174" s="71"/>
      <c r="E174" s="288"/>
      <c r="F174" s="289"/>
      <c r="G174" s="72"/>
      <c r="H174" s="73">
        <f>H175+H177+H181+H195+H208+H213+H220+H229+H233+H238+H242+H246+H267</f>
        <v>71708.641999999993</v>
      </c>
      <c r="I174" s="74"/>
      <c r="J174" s="154"/>
      <c r="K174" s="74"/>
      <c r="L174" s="74"/>
      <c r="M174" s="5"/>
      <c r="N174" s="5"/>
      <c r="O174" s="5"/>
    </row>
    <row r="175" spans="2:15" s="19" customFormat="1" ht="9" customHeight="1" x14ac:dyDescent="0.3">
      <c r="B175" s="50" t="s">
        <v>304</v>
      </c>
      <c r="C175" s="51" t="s">
        <v>28</v>
      </c>
      <c r="D175" s="52"/>
      <c r="E175" s="284"/>
      <c r="F175" s="285"/>
      <c r="G175" s="53"/>
      <c r="H175" s="54">
        <f>H176</f>
        <v>1128.9599999999998</v>
      </c>
      <c r="I175" s="55"/>
      <c r="J175" s="153"/>
      <c r="K175" s="55"/>
      <c r="L175" s="55"/>
      <c r="M175" s="5"/>
      <c r="N175" s="5"/>
      <c r="O175" s="5"/>
    </row>
    <row r="176" spans="2:15" ht="26.75" customHeight="1" x14ac:dyDescent="0.3">
      <c r="B176" s="56" t="s">
        <v>305</v>
      </c>
      <c r="C176" s="36" t="s">
        <v>57</v>
      </c>
      <c r="D176" s="37" t="s">
        <v>46</v>
      </c>
      <c r="E176" s="239">
        <v>22.4</v>
      </c>
      <c r="F176" s="240"/>
      <c r="G176" s="38">
        <v>50.4</v>
      </c>
      <c r="H176" s="39">
        <f>G176*E176</f>
        <v>1128.9599999999998</v>
      </c>
      <c r="I176" s="86"/>
      <c r="J176" s="152">
        <f>'MEDIÇÃO 01'!J176</f>
        <v>0</v>
      </c>
      <c r="K176" s="46">
        <f t="shared" si="16"/>
        <v>0</v>
      </c>
      <c r="L176" s="47">
        <f t="shared" si="17"/>
        <v>0</v>
      </c>
    </row>
    <row r="177" spans="2:15" s="19" customFormat="1" ht="9" customHeight="1" x14ac:dyDescent="0.3">
      <c r="B177" s="50" t="s">
        <v>306</v>
      </c>
      <c r="C177" s="51" t="s">
        <v>55</v>
      </c>
      <c r="D177" s="52"/>
      <c r="E177" s="284"/>
      <c r="F177" s="285"/>
      <c r="G177" s="53"/>
      <c r="H177" s="54">
        <f>H178+H179+H180</f>
        <v>610.35950000000003</v>
      </c>
      <c r="I177" s="55"/>
      <c r="J177" s="153"/>
      <c r="K177" s="55"/>
      <c r="L177" s="55"/>
      <c r="M177" s="5"/>
      <c r="N177" s="5"/>
      <c r="O177" s="5"/>
    </row>
    <row r="178" spans="2:15" ht="18" customHeight="1" x14ac:dyDescent="0.3">
      <c r="B178" s="57" t="s">
        <v>307</v>
      </c>
      <c r="C178" s="36" t="s">
        <v>308</v>
      </c>
      <c r="D178" s="37" t="s">
        <v>51</v>
      </c>
      <c r="E178" s="239">
        <v>4.8499999999999996</v>
      </c>
      <c r="F178" s="240"/>
      <c r="G178" s="38">
        <v>70.5</v>
      </c>
      <c r="H178" s="39">
        <f>G178*E178</f>
        <v>341.92499999999995</v>
      </c>
      <c r="I178" s="86"/>
      <c r="J178" s="152">
        <f>'MEDIÇÃO 01'!J178</f>
        <v>0</v>
      </c>
      <c r="K178" s="46">
        <f t="shared" si="16"/>
        <v>0</v>
      </c>
      <c r="L178" s="47">
        <f t="shared" si="17"/>
        <v>0</v>
      </c>
    </row>
    <row r="179" spans="2:15" ht="9" customHeight="1" x14ac:dyDescent="0.3">
      <c r="B179" s="57" t="s">
        <v>309</v>
      </c>
      <c r="C179" s="48" t="s">
        <v>61</v>
      </c>
      <c r="D179" s="37" t="s">
        <v>51</v>
      </c>
      <c r="E179" s="239">
        <v>2.93</v>
      </c>
      <c r="F179" s="240"/>
      <c r="G179" s="38">
        <v>40.4</v>
      </c>
      <c r="H179" s="39">
        <f>G179*E179</f>
        <v>118.372</v>
      </c>
      <c r="I179" s="86"/>
      <c r="J179" s="152">
        <f>'MEDIÇÃO 01'!J179</f>
        <v>0</v>
      </c>
      <c r="K179" s="46">
        <f t="shared" si="16"/>
        <v>0</v>
      </c>
      <c r="L179" s="47">
        <f t="shared" si="17"/>
        <v>0</v>
      </c>
    </row>
    <row r="180" spans="2:15" ht="18" customHeight="1" x14ac:dyDescent="0.3">
      <c r="B180" s="57" t="s">
        <v>310</v>
      </c>
      <c r="C180" s="36" t="s">
        <v>311</v>
      </c>
      <c r="D180" s="37" t="s">
        <v>51</v>
      </c>
      <c r="E180" s="239">
        <v>2.4500000000000002</v>
      </c>
      <c r="F180" s="240"/>
      <c r="G180" s="38">
        <v>61.25</v>
      </c>
      <c r="H180" s="39">
        <f>G180*E180</f>
        <v>150.0625</v>
      </c>
      <c r="I180" s="86"/>
      <c r="J180" s="152">
        <f>'MEDIÇÃO 01'!J180</f>
        <v>0</v>
      </c>
      <c r="K180" s="75">
        <f t="shared" si="16"/>
        <v>0</v>
      </c>
      <c r="L180" s="75">
        <f t="shared" si="17"/>
        <v>0</v>
      </c>
    </row>
    <row r="181" spans="2:15" s="19" customFormat="1" ht="9" customHeight="1" x14ac:dyDescent="0.3">
      <c r="B181" s="50" t="s">
        <v>312</v>
      </c>
      <c r="C181" s="51" t="s">
        <v>313</v>
      </c>
      <c r="D181" s="65"/>
      <c r="E181" s="284"/>
      <c r="F181" s="285"/>
      <c r="G181" s="53"/>
      <c r="H181" s="54">
        <f>H182+H183+H184+H185+H186+H187+H188+H189+H190+H191+H192+H193+H194</f>
        <v>8076.055800000001</v>
      </c>
      <c r="I181" s="55"/>
      <c r="J181" s="153"/>
      <c r="K181" s="55"/>
      <c r="L181" s="55"/>
      <c r="M181" s="5"/>
      <c r="N181" s="5"/>
      <c r="O181" s="5"/>
    </row>
    <row r="182" spans="2:15" ht="26.75" customHeight="1" x14ac:dyDescent="0.3">
      <c r="B182" s="56" t="s">
        <v>314</v>
      </c>
      <c r="C182" s="36" t="s">
        <v>315</v>
      </c>
      <c r="D182" s="37" t="s">
        <v>51</v>
      </c>
      <c r="E182" s="239">
        <v>3.36</v>
      </c>
      <c r="F182" s="240"/>
      <c r="G182" s="38">
        <v>398.5</v>
      </c>
      <c r="H182" s="39">
        <f t="shared" ref="H182:H194" si="19">G182*E182</f>
        <v>1338.96</v>
      </c>
      <c r="I182" s="86"/>
      <c r="J182" s="152">
        <f>'MEDIÇÃO 01'!J182</f>
        <v>0</v>
      </c>
      <c r="K182" s="46">
        <f t="shared" si="16"/>
        <v>0</v>
      </c>
      <c r="L182" s="47">
        <f t="shared" si="17"/>
        <v>0</v>
      </c>
    </row>
    <row r="183" spans="2:15" ht="18" customHeight="1" x14ac:dyDescent="0.3">
      <c r="B183" s="57" t="s">
        <v>316</v>
      </c>
      <c r="C183" s="36" t="s">
        <v>317</v>
      </c>
      <c r="D183" s="37" t="s">
        <v>31</v>
      </c>
      <c r="E183" s="239">
        <v>6.03</v>
      </c>
      <c r="F183" s="240"/>
      <c r="G183" s="38">
        <v>5.5</v>
      </c>
      <c r="H183" s="39">
        <f t="shared" si="19"/>
        <v>33.164999999999999</v>
      </c>
      <c r="I183" s="86"/>
      <c r="J183" s="152">
        <f>'MEDIÇÃO 01'!J183</f>
        <v>0</v>
      </c>
      <c r="K183" s="46">
        <f t="shared" si="16"/>
        <v>0</v>
      </c>
      <c r="L183" s="47">
        <f t="shared" si="17"/>
        <v>0</v>
      </c>
    </row>
    <row r="184" spans="2:15" ht="26.75" customHeight="1" x14ac:dyDescent="0.3">
      <c r="B184" s="56" t="s">
        <v>318</v>
      </c>
      <c r="C184" s="36" t="s">
        <v>319</v>
      </c>
      <c r="D184" s="37" t="s">
        <v>31</v>
      </c>
      <c r="E184" s="239">
        <v>6.03</v>
      </c>
      <c r="F184" s="240"/>
      <c r="G184" s="38">
        <v>65.400000000000006</v>
      </c>
      <c r="H184" s="39">
        <f t="shared" si="19"/>
        <v>394.36200000000002</v>
      </c>
      <c r="I184" s="86"/>
      <c r="J184" s="152">
        <f>'MEDIÇÃO 01'!J184</f>
        <v>0</v>
      </c>
      <c r="K184" s="46">
        <f t="shared" si="16"/>
        <v>0</v>
      </c>
      <c r="L184" s="47">
        <f t="shared" si="17"/>
        <v>0</v>
      </c>
    </row>
    <row r="185" spans="2:15" ht="18" customHeight="1" x14ac:dyDescent="0.3">
      <c r="B185" s="57" t="s">
        <v>320</v>
      </c>
      <c r="C185" s="36" t="s">
        <v>321</v>
      </c>
      <c r="D185" s="37" t="s">
        <v>74</v>
      </c>
      <c r="E185" s="239">
        <v>35.6</v>
      </c>
      <c r="F185" s="240"/>
      <c r="G185" s="38">
        <v>16.399999999999999</v>
      </c>
      <c r="H185" s="39">
        <f t="shared" si="19"/>
        <v>583.83999999999992</v>
      </c>
      <c r="I185" s="86"/>
      <c r="J185" s="152">
        <f>'MEDIÇÃO 01'!J185</f>
        <v>0</v>
      </c>
      <c r="K185" s="46">
        <f t="shared" si="16"/>
        <v>0</v>
      </c>
      <c r="L185" s="47">
        <f t="shared" si="17"/>
        <v>0</v>
      </c>
    </row>
    <row r="186" spans="2:15" ht="26.75" customHeight="1" x14ac:dyDescent="0.3">
      <c r="B186" s="56" t="s">
        <v>322</v>
      </c>
      <c r="C186" s="36" t="s">
        <v>323</v>
      </c>
      <c r="D186" s="37" t="s">
        <v>31</v>
      </c>
      <c r="E186" s="239">
        <v>10.31</v>
      </c>
      <c r="F186" s="240"/>
      <c r="G186" s="38">
        <v>77.23</v>
      </c>
      <c r="H186" s="39">
        <f t="shared" si="19"/>
        <v>796.24130000000002</v>
      </c>
      <c r="I186" s="86"/>
      <c r="J186" s="152">
        <f>'MEDIÇÃO 01'!J186</f>
        <v>0</v>
      </c>
      <c r="K186" s="46">
        <f t="shared" si="16"/>
        <v>0</v>
      </c>
      <c r="L186" s="47">
        <f t="shared" si="17"/>
        <v>0</v>
      </c>
    </row>
    <row r="187" spans="2:15" ht="26.75" customHeight="1" x14ac:dyDescent="0.3">
      <c r="B187" s="56" t="s">
        <v>324</v>
      </c>
      <c r="C187" s="36" t="s">
        <v>80</v>
      </c>
      <c r="D187" s="37" t="s">
        <v>51</v>
      </c>
      <c r="E187" s="239">
        <v>0.67</v>
      </c>
      <c r="F187" s="240"/>
      <c r="G187" s="38">
        <v>575.12</v>
      </c>
      <c r="H187" s="39">
        <f t="shared" si="19"/>
        <v>385.33040000000005</v>
      </c>
      <c r="I187" s="86"/>
      <c r="J187" s="152">
        <f>'MEDIÇÃO 01'!J187</f>
        <v>0</v>
      </c>
      <c r="K187" s="46">
        <f t="shared" si="16"/>
        <v>0</v>
      </c>
      <c r="L187" s="47">
        <f t="shared" si="17"/>
        <v>0</v>
      </c>
    </row>
    <row r="188" spans="2:15" ht="26.75" customHeight="1" x14ac:dyDescent="0.3">
      <c r="B188" s="56" t="s">
        <v>325</v>
      </c>
      <c r="C188" s="36" t="s">
        <v>326</v>
      </c>
      <c r="D188" s="37" t="s">
        <v>51</v>
      </c>
      <c r="E188" s="239">
        <v>1.25</v>
      </c>
      <c r="F188" s="240"/>
      <c r="G188" s="38">
        <v>618.83000000000004</v>
      </c>
      <c r="H188" s="39">
        <f t="shared" si="19"/>
        <v>773.53750000000002</v>
      </c>
      <c r="I188" s="86"/>
      <c r="J188" s="152">
        <f>'MEDIÇÃO 01'!J188</f>
        <v>0</v>
      </c>
      <c r="K188" s="46">
        <f t="shared" si="16"/>
        <v>0</v>
      </c>
      <c r="L188" s="47">
        <f t="shared" si="17"/>
        <v>0</v>
      </c>
    </row>
    <row r="189" spans="2:15" ht="18" customHeight="1" x14ac:dyDescent="0.3">
      <c r="B189" s="57" t="s">
        <v>327</v>
      </c>
      <c r="C189" s="36" t="s">
        <v>328</v>
      </c>
      <c r="D189" s="37" t="s">
        <v>51</v>
      </c>
      <c r="E189" s="239">
        <v>1.92</v>
      </c>
      <c r="F189" s="240"/>
      <c r="G189" s="38">
        <v>244.23</v>
      </c>
      <c r="H189" s="39">
        <f t="shared" si="19"/>
        <v>468.92159999999996</v>
      </c>
      <c r="I189" s="86"/>
      <c r="J189" s="152">
        <f>'MEDIÇÃO 01'!J189</f>
        <v>0</v>
      </c>
      <c r="K189" s="46">
        <f t="shared" si="16"/>
        <v>0</v>
      </c>
      <c r="L189" s="47">
        <f t="shared" si="17"/>
        <v>0</v>
      </c>
    </row>
    <row r="190" spans="2:15" ht="18" customHeight="1" x14ac:dyDescent="0.3">
      <c r="B190" s="57" t="s">
        <v>329</v>
      </c>
      <c r="C190" s="36" t="s">
        <v>330</v>
      </c>
      <c r="D190" s="37" t="s">
        <v>74</v>
      </c>
      <c r="E190" s="239">
        <v>25.2</v>
      </c>
      <c r="F190" s="240"/>
      <c r="G190" s="38">
        <v>20.72</v>
      </c>
      <c r="H190" s="39">
        <f t="shared" si="19"/>
        <v>522.14400000000001</v>
      </c>
      <c r="I190" s="86"/>
      <c r="J190" s="152">
        <f>'MEDIÇÃO 01'!J190</f>
        <v>0</v>
      </c>
      <c r="K190" s="46">
        <f t="shared" si="16"/>
        <v>0</v>
      </c>
      <c r="L190" s="47">
        <f t="shared" si="17"/>
        <v>0</v>
      </c>
    </row>
    <row r="191" spans="2:15" ht="26.75" customHeight="1" x14ac:dyDescent="0.3">
      <c r="B191" s="59">
        <v>40212</v>
      </c>
      <c r="C191" s="36" t="s">
        <v>331</v>
      </c>
      <c r="D191" s="37" t="s">
        <v>74</v>
      </c>
      <c r="E191" s="239">
        <v>18.899999999999999</v>
      </c>
      <c r="F191" s="240"/>
      <c r="G191" s="38">
        <v>18.399999999999999</v>
      </c>
      <c r="H191" s="39">
        <f t="shared" si="19"/>
        <v>347.75999999999993</v>
      </c>
      <c r="I191" s="86"/>
      <c r="J191" s="152">
        <f>'MEDIÇÃO 01'!J191</f>
        <v>0</v>
      </c>
      <c r="K191" s="46">
        <f t="shared" si="16"/>
        <v>0</v>
      </c>
      <c r="L191" s="47">
        <f t="shared" si="17"/>
        <v>0</v>
      </c>
    </row>
    <row r="192" spans="2:15" ht="18" customHeight="1" x14ac:dyDescent="0.3">
      <c r="B192" s="58">
        <v>40577</v>
      </c>
      <c r="C192" s="36" t="s">
        <v>332</v>
      </c>
      <c r="D192" s="37" t="s">
        <v>74</v>
      </c>
      <c r="E192" s="239">
        <v>33.799999999999997</v>
      </c>
      <c r="F192" s="240"/>
      <c r="G192" s="38">
        <v>15.1</v>
      </c>
      <c r="H192" s="39">
        <f t="shared" si="19"/>
        <v>510.37999999999994</v>
      </c>
      <c r="I192" s="86"/>
      <c r="J192" s="152">
        <f>'MEDIÇÃO 01'!J192</f>
        <v>0</v>
      </c>
      <c r="K192" s="46">
        <f t="shared" si="16"/>
        <v>0</v>
      </c>
      <c r="L192" s="47">
        <f t="shared" si="17"/>
        <v>0</v>
      </c>
    </row>
    <row r="193" spans="2:15" ht="26.75" customHeight="1" x14ac:dyDescent="0.3">
      <c r="B193" s="59">
        <v>40942</v>
      </c>
      <c r="C193" s="36" t="s">
        <v>333</v>
      </c>
      <c r="D193" s="37" t="s">
        <v>31</v>
      </c>
      <c r="E193" s="239">
        <v>16.55</v>
      </c>
      <c r="F193" s="240"/>
      <c r="G193" s="38">
        <v>67.88</v>
      </c>
      <c r="H193" s="39">
        <f t="shared" si="19"/>
        <v>1123.414</v>
      </c>
      <c r="I193" s="86"/>
      <c r="J193" s="152">
        <f>'MEDIÇÃO 01'!J193</f>
        <v>0</v>
      </c>
      <c r="K193" s="46">
        <f t="shared" si="16"/>
        <v>0</v>
      </c>
      <c r="L193" s="47">
        <f t="shared" si="17"/>
        <v>0</v>
      </c>
    </row>
    <row r="194" spans="2:15" ht="18" customHeight="1" x14ac:dyDescent="0.3">
      <c r="B194" s="58">
        <v>41308</v>
      </c>
      <c r="C194" s="36" t="s">
        <v>334</v>
      </c>
      <c r="D194" s="37" t="s">
        <v>31</v>
      </c>
      <c r="E194" s="239">
        <v>16.8</v>
      </c>
      <c r="F194" s="240"/>
      <c r="G194" s="38">
        <v>47.5</v>
      </c>
      <c r="H194" s="39">
        <f t="shared" si="19"/>
        <v>798</v>
      </c>
      <c r="I194" s="86"/>
      <c r="J194" s="152">
        <f>'MEDIÇÃO 01'!J194</f>
        <v>0</v>
      </c>
      <c r="K194" s="46">
        <f t="shared" si="16"/>
        <v>0</v>
      </c>
      <c r="L194" s="47">
        <f t="shared" si="17"/>
        <v>0</v>
      </c>
    </row>
    <row r="195" spans="2:15" s="19" customFormat="1" ht="9" customHeight="1" x14ac:dyDescent="0.3">
      <c r="B195" s="50" t="s">
        <v>335</v>
      </c>
      <c r="C195" s="51" t="s">
        <v>91</v>
      </c>
      <c r="D195" s="65"/>
      <c r="E195" s="284"/>
      <c r="F195" s="285"/>
      <c r="G195" s="53"/>
      <c r="H195" s="54">
        <f>H196+H197+H198+H199+H200+H201+H202+H203+H204+H205+H206+H207</f>
        <v>9325.2350000000024</v>
      </c>
      <c r="I195" s="55"/>
      <c r="J195" s="153"/>
      <c r="K195" s="55"/>
      <c r="L195" s="55"/>
      <c r="M195" s="5"/>
      <c r="N195" s="5"/>
      <c r="O195" s="5"/>
    </row>
    <row r="196" spans="2:15" ht="35.75" customHeight="1" x14ac:dyDescent="0.3">
      <c r="B196" s="57" t="s">
        <v>336</v>
      </c>
      <c r="C196" s="36" t="s">
        <v>337</v>
      </c>
      <c r="D196" s="37" t="s">
        <v>31</v>
      </c>
      <c r="E196" s="239">
        <v>27.44</v>
      </c>
      <c r="F196" s="240"/>
      <c r="G196" s="38">
        <v>39.299999999999997</v>
      </c>
      <c r="H196" s="39">
        <f t="shared" ref="H196:H207" si="20">G196*E196</f>
        <v>1078.3920000000001</v>
      </c>
      <c r="I196" s="86"/>
      <c r="J196" s="152">
        <f>'MEDIÇÃO 01'!J196</f>
        <v>0</v>
      </c>
      <c r="K196" s="46">
        <f t="shared" si="16"/>
        <v>0</v>
      </c>
      <c r="L196" s="47">
        <f t="shared" si="17"/>
        <v>0</v>
      </c>
    </row>
    <row r="197" spans="2:15" ht="27" customHeight="1" x14ac:dyDescent="0.3">
      <c r="B197" s="56" t="s">
        <v>338</v>
      </c>
      <c r="C197" s="36" t="s">
        <v>339</v>
      </c>
      <c r="D197" s="37" t="s">
        <v>31</v>
      </c>
      <c r="E197" s="239">
        <v>23.63</v>
      </c>
      <c r="F197" s="240"/>
      <c r="G197" s="38">
        <v>55.4</v>
      </c>
      <c r="H197" s="39">
        <f t="shared" si="20"/>
        <v>1309.1019999999999</v>
      </c>
      <c r="I197" s="86"/>
      <c r="J197" s="152">
        <f>'MEDIÇÃO 01'!J197</f>
        <v>0</v>
      </c>
      <c r="K197" s="46">
        <f t="shared" si="16"/>
        <v>0</v>
      </c>
      <c r="L197" s="47">
        <f t="shared" si="17"/>
        <v>0</v>
      </c>
    </row>
    <row r="198" spans="2:15" ht="18" customHeight="1" x14ac:dyDescent="0.3">
      <c r="B198" s="57" t="s">
        <v>340</v>
      </c>
      <c r="C198" s="36" t="s">
        <v>341</v>
      </c>
      <c r="D198" s="37" t="s">
        <v>31</v>
      </c>
      <c r="E198" s="239">
        <v>5.81</v>
      </c>
      <c r="F198" s="240"/>
      <c r="G198" s="38">
        <v>33.299999999999997</v>
      </c>
      <c r="H198" s="39">
        <f t="shared" si="20"/>
        <v>193.47299999999996</v>
      </c>
      <c r="I198" s="86"/>
      <c r="J198" s="152">
        <f>'MEDIÇÃO 01'!J198</f>
        <v>0</v>
      </c>
      <c r="K198" s="46">
        <f t="shared" si="16"/>
        <v>0</v>
      </c>
      <c r="L198" s="47">
        <f t="shared" si="17"/>
        <v>0</v>
      </c>
    </row>
    <row r="199" spans="2:15" ht="26.75" customHeight="1" x14ac:dyDescent="0.3">
      <c r="B199" s="56" t="s">
        <v>342</v>
      </c>
      <c r="C199" s="36" t="s">
        <v>343</v>
      </c>
      <c r="D199" s="37" t="s">
        <v>74</v>
      </c>
      <c r="E199" s="239">
        <v>60.1</v>
      </c>
      <c r="F199" s="240"/>
      <c r="G199" s="38">
        <v>17.46</v>
      </c>
      <c r="H199" s="39">
        <f t="shared" si="20"/>
        <v>1049.346</v>
      </c>
      <c r="I199" s="86"/>
      <c r="J199" s="152">
        <f>'MEDIÇÃO 01'!J199</f>
        <v>0</v>
      </c>
      <c r="K199" s="46">
        <f t="shared" si="16"/>
        <v>0</v>
      </c>
      <c r="L199" s="47">
        <f t="shared" si="17"/>
        <v>0</v>
      </c>
    </row>
    <row r="200" spans="2:15" ht="26.75" customHeight="1" x14ac:dyDescent="0.3">
      <c r="B200" s="56" t="s">
        <v>344</v>
      </c>
      <c r="C200" s="36" t="s">
        <v>345</v>
      </c>
      <c r="D200" s="37" t="s">
        <v>74</v>
      </c>
      <c r="E200" s="239">
        <v>0.2</v>
      </c>
      <c r="F200" s="240"/>
      <c r="G200" s="38">
        <v>17.22</v>
      </c>
      <c r="H200" s="39">
        <f t="shared" si="20"/>
        <v>3.444</v>
      </c>
      <c r="I200" s="86"/>
      <c r="J200" s="152">
        <f>'MEDIÇÃO 01'!J200</f>
        <v>0</v>
      </c>
      <c r="K200" s="46">
        <f t="shared" si="16"/>
        <v>0</v>
      </c>
      <c r="L200" s="47">
        <f t="shared" si="17"/>
        <v>0</v>
      </c>
    </row>
    <row r="201" spans="2:15" ht="26.75" customHeight="1" x14ac:dyDescent="0.3">
      <c r="B201" s="56" t="s">
        <v>346</v>
      </c>
      <c r="C201" s="36" t="s">
        <v>347</v>
      </c>
      <c r="D201" s="37" t="s">
        <v>74</v>
      </c>
      <c r="E201" s="239">
        <v>55.1</v>
      </c>
      <c r="F201" s="240"/>
      <c r="G201" s="38">
        <v>15.67</v>
      </c>
      <c r="H201" s="39">
        <f t="shared" si="20"/>
        <v>863.41700000000003</v>
      </c>
      <c r="I201" s="86"/>
      <c r="J201" s="152">
        <f>'MEDIÇÃO 01'!J201</f>
        <v>0</v>
      </c>
      <c r="K201" s="46">
        <f t="shared" si="16"/>
        <v>0</v>
      </c>
      <c r="L201" s="47">
        <f t="shared" si="17"/>
        <v>0</v>
      </c>
    </row>
    <row r="202" spans="2:15" ht="26.75" customHeight="1" x14ac:dyDescent="0.3">
      <c r="B202" s="56" t="s">
        <v>348</v>
      </c>
      <c r="C202" s="36" t="s">
        <v>349</v>
      </c>
      <c r="D202" s="37" t="s">
        <v>74</v>
      </c>
      <c r="E202" s="239">
        <v>100.4</v>
      </c>
      <c r="F202" s="240"/>
      <c r="G202" s="38">
        <v>14.01</v>
      </c>
      <c r="H202" s="39">
        <f t="shared" si="20"/>
        <v>1406.604</v>
      </c>
      <c r="I202" s="86"/>
      <c r="J202" s="152">
        <f>'MEDIÇÃO 01'!J202</f>
        <v>0</v>
      </c>
      <c r="K202" s="46">
        <f t="shared" si="16"/>
        <v>0</v>
      </c>
      <c r="L202" s="47">
        <f t="shared" si="17"/>
        <v>0</v>
      </c>
    </row>
    <row r="203" spans="2:15" ht="26.75" customHeight="1" x14ac:dyDescent="0.3">
      <c r="B203" s="56" t="s">
        <v>350</v>
      </c>
      <c r="C203" s="36" t="s">
        <v>351</v>
      </c>
      <c r="D203" s="37" t="s">
        <v>74</v>
      </c>
      <c r="E203" s="239">
        <v>14.2</v>
      </c>
      <c r="F203" s="240"/>
      <c r="G203" s="38">
        <v>17.059999999999999</v>
      </c>
      <c r="H203" s="39">
        <f t="shared" si="20"/>
        <v>242.25199999999998</v>
      </c>
      <c r="I203" s="86"/>
      <c r="J203" s="152">
        <f>'MEDIÇÃO 01'!J203</f>
        <v>0</v>
      </c>
      <c r="K203" s="46">
        <f t="shared" si="16"/>
        <v>0</v>
      </c>
      <c r="L203" s="47">
        <f t="shared" si="17"/>
        <v>0</v>
      </c>
    </row>
    <row r="204" spans="2:15" ht="26.75" customHeight="1" x14ac:dyDescent="0.3">
      <c r="B204" s="59">
        <v>40213</v>
      </c>
      <c r="C204" s="36" t="s">
        <v>352</v>
      </c>
      <c r="D204" s="37" t="s">
        <v>74</v>
      </c>
      <c r="E204" s="239">
        <v>11.9</v>
      </c>
      <c r="F204" s="240"/>
      <c r="G204" s="38">
        <v>16.77</v>
      </c>
      <c r="H204" s="39">
        <f t="shared" si="20"/>
        <v>199.56299999999999</v>
      </c>
      <c r="I204" s="86"/>
      <c r="J204" s="152">
        <f>'MEDIÇÃO 01'!J204</f>
        <v>0</v>
      </c>
      <c r="K204" s="46">
        <f t="shared" si="16"/>
        <v>0</v>
      </c>
      <c r="L204" s="47">
        <f t="shared" si="17"/>
        <v>0</v>
      </c>
    </row>
    <row r="205" spans="2:15" ht="26.75" customHeight="1" x14ac:dyDescent="0.3">
      <c r="B205" s="59">
        <v>40578</v>
      </c>
      <c r="C205" s="36" t="s">
        <v>353</v>
      </c>
      <c r="D205" s="37" t="s">
        <v>74</v>
      </c>
      <c r="E205" s="239">
        <v>8.1</v>
      </c>
      <c r="F205" s="240"/>
      <c r="G205" s="38">
        <v>16.239999999999998</v>
      </c>
      <c r="H205" s="39">
        <f t="shared" si="20"/>
        <v>131.54399999999998</v>
      </c>
      <c r="I205" s="86"/>
      <c r="J205" s="152">
        <f>'MEDIÇÃO 01'!J205</f>
        <v>0</v>
      </c>
      <c r="K205" s="46">
        <f t="shared" si="16"/>
        <v>0</v>
      </c>
      <c r="L205" s="47">
        <f t="shared" si="17"/>
        <v>0</v>
      </c>
    </row>
    <row r="206" spans="2:15" ht="26.75" customHeight="1" x14ac:dyDescent="0.3">
      <c r="B206" s="59">
        <v>40943</v>
      </c>
      <c r="C206" s="36" t="s">
        <v>78</v>
      </c>
      <c r="D206" s="37" t="s">
        <v>51</v>
      </c>
      <c r="E206" s="239">
        <v>3.3</v>
      </c>
      <c r="F206" s="240"/>
      <c r="G206" s="38">
        <v>618.83000000000004</v>
      </c>
      <c r="H206" s="39">
        <f t="shared" si="20"/>
        <v>2042.1390000000001</v>
      </c>
      <c r="I206" s="86"/>
      <c r="J206" s="152">
        <f>'MEDIÇÃO 01'!J206</f>
        <v>0</v>
      </c>
      <c r="K206" s="46">
        <f t="shared" si="16"/>
        <v>0</v>
      </c>
      <c r="L206" s="47">
        <f t="shared" si="17"/>
        <v>0</v>
      </c>
    </row>
    <row r="207" spans="2:15" ht="18" customHeight="1" x14ac:dyDescent="0.3">
      <c r="B207" s="58">
        <v>41309</v>
      </c>
      <c r="C207" s="36" t="s">
        <v>328</v>
      </c>
      <c r="D207" s="37" t="s">
        <v>51</v>
      </c>
      <c r="E207" s="239">
        <v>3.3</v>
      </c>
      <c r="F207" s="240"/>
      <c r="G207" s="38">
        <v>244.23</v>
      </c>
      <c r="H207" s="39">
        <f t="shared" si="20"/>
        <v>805.95899999999995</v>
      </c>
      <c r="I207" s="86"/>
      <c r="J207" s="152">
        <f>'MEDIÇÃO 01'!J207</f>
        <v>0</v>
      </c>
      <c r="K207" s="46">
        <f t="shared" si="16"/>
        <v>0</v>
      </c>
      <c r="L207" s="47">
        <f t="shared" si="17"/>
        <v>0</v>
      </c>
    </row>
    <row r="208" spans="2:15" s="19" customFormat="1" ht="9" customHeight="1" x14ac:dyDescent="0.3">
      <c r="B208" s="50" t="s">
        <v>354</v>
      </c>
      <c r="C208" s="51" t="s">
        <v>115</v>
      </c>
      <c r="D208" s="65"/>
      <c r="E208" s="284"/>
      <c r="F208" s="285"/>
      <c r="G208" s="53"/>
      <c r="H208" s="54">
        <f>H209+H210+H211+H212</f>
        <v>4487.4059999999999</v>
      </c>
      <c r="I208" s="55"/>
      <c r="J208" s="153"/>
      <c r="K208" s="55"/>
      <c r="L208" s="55" t="s">
        <v>355</v>
      </c>
      <c r="M208" s="5"/>
      <c r="N208" s="5"/>
      <c r="O208" s="5"/>
    </row>
    <row r="209" spans="2:15" ht="35.75" customHeight="1" x14ac:dyDescent="0.3">
      <c r="B209" s="57" t="s">
        <v>356</v>
      </c>
      <c r="C209" s="36" t="s">
        <v>357</v>
      </c>
      <c r="D209" s="37" t="s">
        <v>31</v>
      </c>
      <c r="E209" s="239">
        <v>75.62</v>
      </c>
      <c r="F209" s="240"/>
      <c r="G209" s="38">
        <v>50.45</v>
      </c>
      <c r="H209" s="39">
        <f>G209*E209</f>
        <v>3815.0290000000005</v>
      </c>
      <c r="I209" s="86"/>
      <c r="J209" s="152">
        <f>'MEDIÇÃO 01'!J209</f>
        <v>0</v>
      </c>
      <c r="K209" s="46">
        <f t="shared" si="16"/>
        <v>0</v>
      </c>
      <c r="L209" s="47">
        <f t="shared" si="17"/>
        <v>0</v>
      </c>
    </row>
    <row r="210" spans="2:15" ht="26.75" customHeight="1" x14ac:dyDescent="0.3">
      <c r="B210" s="56" t="s">
        <v>358</v>
      </c>
      <c r="C210" s="36" t="s">
        <v>359</v>
      </c>
      <c r="D210" s="37" t="s">
        <v>46</v>
      </c>
      <c r="E210" s="239">
        <v>2.9</v>
      </c>
      <c r="F210" s="240"/>
      <c r="G210" s="38">
        <v>55.4</v>
      </c>
      <c r="H210" s="39">
        <f>G210*E210</f>
        <v>160.66</v>
      </c>
      <c r="I210" s="86"/>
      <c r="J210" s="152">
        <f>'MEDIÇÃO 01'!J210</f>
        <v>0</v>
      </c>
      <c r="K210" s="46">
        <f t="shared" si="16"/>
        <v>0</v>
      </c>
      <c r="L210" s="47">
        <f t="shared" si="17"/>
        <v>0</v>
      </c>
    </row>
    <row r="211" spans="2:15" ht="26.75" customHeight="1" x14ac:dyDescent="0.3">
      <c r="B211" s="56" t="s">
        <v>360</v>
      </c>
      <c r="C211" s="36" t="s">
        <v>361</v>
      </c>
      <c r="D211" s="37" t="s">
        <v>46</v>
      </c>
      <c r="E211" s="239">
        <v>3.1</v>
      </c>
      <c r="F211" s="240"/>
      <c r="G211" s="38">
        <v>60.08</v>
      </c>
      <c r="H211" s="39">
        <f>G211*E211</f>
        <v>186.24799999999999</v>
      </c>
      <c r="I211" s="86"/>
      <c r="J211" s="152">
        <f>'MEDIÇÃO 01'!J211</f>
        <v>0</v>
      </c>
      <c r="K211" s="46">
        <f t="shared" si="16"/>
        <v>0</v>
      </c>
      <c r="L211" s="47">
        <f t="shared" si="17"/>
        <v>0</v>
      </c>
    </row>
    <row r="212" spans="2:15" ht="26.75" customHeight="1" x14ac:dyDescent="0.3">
      <c r="B212" s="56" t="s">
        <v>362</v>
      </c>
      <c r="C212" s="48" t="s">
        <v>123</v>
      </c>
      <c r="D212" s="37" t="s">
        <v>46</v>
      </c>
      <c r="E212" s="239">
        <v>3.1</v>
      </c>
      <c r="F212" s="240"/>
      <c r="G212" s="38">
        <v>104.99</v>
      </c>
      <c r="H212" s="39">
        <f>G212*E212</f>
        <v>325.46899999999999</v>
      </c>
      <c r="I212" s="86"/>
      <c r="J212" s="152">
        <f>'MEDIÇÃO 01'!J212</f>
        <v>0</v>
      </c>
      <c r="K212" s="46">
        <f t="shared" si="16"/>
        <v>0</v>
      </c>
      <c r="L212" s="47">
        <f t="shared" si="17"/>
        <v>0</v>
      </c>
    </row>
    <row r="213" spans="2:15" s="19" customFormat="1" ht="9" customHeight="1" x14ac:dyDescent="0.3">
      <c r="B213" s="50" t="s">
        <v>363</v>
      </c>
      <c r="C213" s="51" t="s">
        <v>364</v>
      </c>
      <c r="D213" s="65"/>
      <c r="E213" s="284"/>
      <c r="F213" s="285"/>
      <c r="G213" s="53"/>
      <c r="H213" s="54">
        <f>H214+H215+H216+H217+H218+H219</f>
        <v>10837.8544</v>
      </c>
      <c r="I213" s="55"/>
      <c r="J213" s="153"/>
      <c r="K213" s="55"/>
      <c r="L213" s="55"/>
      <c r="M213" s="5"/>
      <c r="N213" s="5"/>
      <c r="O213" s="5"/>
    </row>
    <row r="214" spans="2:15" ht="27.65" customHeight="1" x14ac:dyDescent="0.3">
      <c r="B214" s="56" t="s">
        <v>365</v>
      </c>
      <c r="C214" s="48" t="s">
        <v>366</v>
      </c>
      <c r="D214" s="37" t="s">
        <v>31</v>
      </c>
      <c r="E214" s="239">
        <v>151.24</v>
      </c>
      <c r="F214" s="240"/>
      <c r="G214" s="38">
        <v>7.03</v>
      </c>
      <c r="H214" s="39">
        <f t="shared" ref="H214:H219" si="21">G214*E214</f>
        <v>1063.2172</v>
      </c>
      <c r="I214" s="86"/>
      <c r="J214" s="152">
        <f>'MEDIÇÃO 01'!J214</f>
        <v>0</v>
      </c>
      <c r="K214" s="46">
        <f t="shared" si="16"/>
        <v>0</v>
      </c>
      <c r="L214" s="47">
        <f t="shared" si="17"/>
        <v>0</v>
      </c>
    </row>
    <row r="215" spans="2:15" ht="36" customHeight="1" x14ac:dyDescent="0.3">
      <c r="B215" s="56" t="s">
        <v>367</v>
      </c>
      <c r="C215" s="36" t="s">
        <v>368</v>
      </c>
      <c r="D215" s="37" t="s">
        <v>31</v>
      </c>
      <c r="E215" s="239">
        <v>151.24</v>
      </c>
      <c r="F215" s="240"/>
      <c r="G215" s="38">
        <v>21.54</v>
      </c>
      <c r="H215" s="39">
        <f t="shared" si="21"/>
        <v>3257.7096000000001</v>
      </c>
      <c r="I215" s="86"/>
      <c r="J215" s="152">
        <f>'MEDIÇÃO 01'!J215</f>
        <v>0</v>
      </c>
      <c r="K215" s="46">
        <f t="shared" si="16"/>
        <v>0</v>
      </c>
      <c r="L215" s="47">
        <f t="shared" si="17"/>
        <v>0</v>
      </c>
    </row>
    <row r="216" spans="2:15" ht="43.75" customHeight="1" x14ac:dyDescent="0.3">
      <c r="B216" s="56" t="s">
        <v>369</v>
      </c>
      <c r="C216" s="36" t="s">
        <v>370</v>
      </c>
      <c r="D216" s="37" t="s">
        <v>31</v>
      </c>
      <c r="E216" s="239">
        <v>18</v>
      </c>
      <c r="F216" s="240"/>
      <c r="G216" s="38">
        <v>77.14</v>
      </c>
      <c r="H216" s="39">
        <f t="shared" si="21"/>
        <v>1388.52</v>
      </c>
      <c r="I216" s="86"/>
      <c r="J216" s="152">
        <f>'MEDIÇÃO 01'!J216</f>
        <v>0</v>
      </c>
      <c r="K216" s="46">
        <f t="shared" si="16"/>
        <v>0</v>
      </c>
      <c r="L216" s="47">
        <f t="shared" si="17"/>
        <v>0</v>
      </c>
    </row>
    <row r="217" spans="2:15" ht="19.25" customHeight="1" x14ac:dyDescent="0.3">
      <c r="B217" s="56" t="s">
        <v>371</v>
      </c>
      <c r="C217" s="48" t="s">
        <v>152</v>
      </c>
      <c r="D217" s="37" t="s">
        <v>31</v>
      </c>
      <c r="E217" s="239">
        <v>133.24</v>
      </c>
      <c r="F217" s="240"/>
      <c r="G217" s="38">
        <v>3.31</v>
      </c>
      <c r="H217" s="39">
        <f t="shared" si="21"/>
        <v>441.02440000000001</v>
      </c>
      <c r="I217" s="86"/>
      <c r="J217" s="152">
        <f>'MEDIÇÃO 01'!J217</f>
        <v>0</v>
      </c>
      <c r="K217" s="46">
        <f t="shared" si="16"/>
        <v>0</v>
      </c>
      <c r="L217" s="47">
        <f t="shared" si="17"/>
        <v>0</v>
      </c>
    </row>
    <row r="218" spans="2:15" ht="19.25" customHeight="1" x14ac:dyDescent="0.3">
      <c r="B218" s="56" t="s">
        <v>372</v>
      </c>
      <c r="C218" s="48" t="s">
        <v>154</v>
      </c>
      <c r="D218" s="37" t="s">
        <v>31</v>
      </c>
      <c r="E218" s="239">
        <v>133.24</v>
      </c>
      <c r="F218" s="240"/>
      <c r="G218" s="38">
        <v>20.54</v>
      </c>
      <c r="H218" s="39">
        <f t="shared" si="21"/>
        <v>2736.7496000000001</v>
      </c>
      <c r="I218" s="86"/>
      <c r="J218" s="152">
        <f>'MEDIÇÃO 01'!J218</f>
        <v>0</v>
      </c>
      <c r="K218" s="46">
        <f t="shared" si="16"/>
        <v>0</v>
      </c>
      <c r="L218" s="47">
        <f t="shared" si="17"/>
        <v>0</v>
      </c>
    </row>
    <row r="219" spans="2:15" ht="19.25" customHeight="1" x14ac:dyDescent="0.3">
      <c r="B219" s="56" t="s">
        <v>373</v>
      </c>
      <c r="C219" s="48" t="s">
        <v>156</v>
      </c>
      <c r="D219" s="37" t="s">
        <v>31</v>
      </c>
      <c r="E219" s="239">
        <v>133.24</v>
      </c>
      <c r="F219" s="240"/>
      <c r="G219" s="38">
        <v>14.64</v>
      </c>
      <c r="H219" s="39">
        <f t="shared" si="21"/>
        <v>1950.6336000000001</v>
      </c>
      <c r="I219" s="86"/>
      <c r="J219" s="152">
        <f>'MEDIÇÃO 01'!J219</f>
        <v>0</v>
      </c>
      <c r="K219" s="46">
        <f t="shared" ref="K219:K282" si="22">I219*G219</f>
        <v>0</v>
      </c>
      <c r="L219" s="47">
        <f t="shared" ref="L219:L282" si="23">J219*G219</f>
        <v>0</v>
      </c>
    </row>
    <row r="220" spans="2:15" s="19" customFormat="1" ht="10.25" customHeight="1" x14ac:dyDescent="0.3">
      <c r="B220" s="50" t="s">
        <v>374</v>
      </c>
      <c r="C220" s="51" t="s">
        <v>235</v>
      </c>
      <c r="D220" s="65"/>
      <c r="E220" s="284"/>
      <c r="F220" s="285"/>
      <c r="G220" s="53"/>
      <c r="H220" s="54">
        <f>H221+H222+H223+H224+H225+H226+H227+H228</f>
        <v>8939.4369000000006</v>
      </c>
      <c r="I220" s="55"/>
      <c r="J220" s="153"/>
      <c r="K220" s="55"/>
      <c r="L220" s="55"/>
      <c r="M220" s="5"/>
      <c r="N220" s="5"/>
      <c r="O220" s="5"/>
    </row>
    <row r="221" spans="2:15" ht="18" customHeight="1" x14ac:dyDescent="0.3">
      <c r="B221" s="57" t="s">
        <v>375</v>
      </c>
      <c r="C221" s="36" t="s">
        <v>376</v>
      </c>
      <c r="D221" s="37" t="s">
        <v>31</v>
      </c>
      <c r="E221" s="239">
        <v>8</v>
      </c>
      <c r="F221" s="240"/>
      <c r="G221" s="38">
        <v>66.5</v>
      </c>
      <c r="H221" s="39">
        <f t="shared" ref="H221:H228" si="24">G221*E221</f>
        <v>532</v>
      </c>
      <c r="I221" s="86"/>
      <c r="J221" s="152">
        <f>'MEDIÇÃO 01'!J221</f>
        <v>0</v>
      </c>
      <c r="K221" s="46">
        <f t="shared" si="22"/>
        <v>0</v>
      </c>
      <c r="L221" s="47">
        <f t="shared" si="23"/>
        <v>0</v>
      </c>
    </row>
    <row r="222" spans="2:15" ht="18" customHeight="1" x14ac:dyDescent="0.3">
      <c r="B222" s="57" t="s">
        <v>377</v>
      </c>
      <c r="C222" s="36" t="s">
        <v>378</v>
      </c>
      <c r="D222" s="37" t="s">
        <v>31</v>
      </c>
      <c r="E222" s="239">
        <v>10.83</v>
      </c>
      <c r="F222" s="240"/>
      <c r="G222" s="38">
        <v>112.45</v>
      </c>
      <c r="H222" s="39">
        <f t="shared" si="24"/>
        <v>1217.8335</v>
      </c>
      <c r="I222" s="86"/>
      <c r="J222" s="152">
        <f>'MEDIÇÃO 01'!J222</f>
        <v>0</v>
      </c>
      <c r="K222" s="46">
        <f t="shared" si="22"/>
        <v>0</v>
      </c>
      <c r="L222" s="47">
        <f t="shared" si="23"/>
        <v>0</v>
      </c>
    </row>
    <row r="223" spans="2:15" ht="18" customHeight="1" x14ac:dyDescent="0.3">
      <c r="B223" s="57" t="s">
        <v>379</v>
      </c>
      <c r="C223" s="36" t="s">
        <v>380</v>
      </c>
      <c r="D223" s="37" t="s">
        <v>31</v>
      </c>
      <c r="E223" s="239">
        <v>10.83</v>
      </c>
      <c r="F223" s="240"/>
      <c r="G223" s="38">
        <v>50.68</v>
      </c>
      <c r="H223" s="39">
        <f t="shared" si="24"/>
        <v>548.86440000000005</v>
      </c>
      <c r="I223" s="86"/>
      <c r="J223" s="152">
        <f>'MEDIÇÃO 01'!J223</f>
        <v>0</v>
      </c>
      <c r="K223" s="46">
        <f t="shared" si="22"/>
        <v>0</v>
      </c>
      <c r="L223" s="47">
        <f t="shared" si="23"/>
        <v>0</v>
      </c>
    </row>
    <row r="224" spans="2:15" ht="38.4" customHeight="1" x14ac:dyDescent="0.3">
      <c r="B224" s="56" t="s">
        <v>381</v>
      </c>
      <c r="C224" s="48" t="s">
        <v>382</v>
      </c>
      <c r="D224" s="37" t="s">
        <v>142</v>
      </c>
      <c r="E224" s="239">
        <v>2</v>
      </c>
      <c r="F224" s="240"/>
      <c r="G224" s="38">
        <v>1382.37</v>
      </c>
      <c r="H224" s="39">
        <f t="shared" si="24"/>
        <v>2764.74</v>
      </c>
      <c r="I224" s="86"/>
      <c r="J224" s="152">
        <f>'MEDIÇÃO 01'!J224</f>
        <v>0</v>
      </c>
      <c r="K224" s="46">
        <f t="shared" si="22"/>
        <v>0</v>
      </c>
      <c r="L224" s="47">
        <f t="shared" si="23"/>
        <v>0</v>
      </c>
    </row>
    <row r="225" spans="2:15" ht="28.75" customHeight="1" x14ac:dyDescent="0.3">
      <c r="B225" s="56" t="s">
        <v>383</v>
      </c>
      <c r="C225" s="48" t="s">
        <v>384</v>
      </c>
      <c r="D225" s="37" t="s">
        <v>31</v>
      </c>
      <c r="E225" s="239">
        <v>8</v>
      </c>
      <c r="F225" s="240"/>
      <c r="G225" s="38">
        <v>16.100000000000001</v>
      </c>
      <c r="H225" s="39">
        <f t="shared" si="24"/>
        <v>128.80000000000001</v>
      </c>
      <c r="I225" s="86"/>
      <c r="J225" s="152">
        <f>'MEDIÇÃO 01'!J225</f>
        <v>0</v>
      </c>
      <c r="K225" s="46">
        <f t="shared" si="22"/>
        <v>0</v>
      </c>
      <c r="L225" s="47">
        <f t="shared" si="23"/>
        <v>0</v>
      </c>
    </row>
    <row r="226" spans="2:15" ht="19.25" customHeight="1" x14ac:dyDescent="0.3">
      <c r="B226" s="56" t="s">
        <v>385</v>
      </c>
      <c r="C226" s="48" t="s">
        <v>386</v>
      </c>
      <c r="D226" s="37" t="s">
        <v>46</v>
      </c>
      <c r="E226" s="239">
        <v>8.15</v>
      </c>
      <c r="F226" s="240"/>
      <c r="G226" s="38">
        <v>63.55</v>
      </c>
      <c r="H226" s="39">
        <f t="shared" si="24"/>
        <v>517.9325</v>
      </c>
      <c r="I226" s="86"/>
      <c r="J226" s="152">
        <f>'MEDIÇÃO 01'!J226</f>
        <v>0</v>
      </c>
      <c r="K226" s="46">
        <f t="shared" si="22"/>
        <v>0</v>
      </c>
      <c r="L226" s="47">
        <f t="shared" si="23"/>
        <v>0</v>
      </c>
    </row>
    <row r="227" spans="2:15" ht="27" customHeight="1" x14ac:dyDescent="0.3">
      <c r="B227" s="56" t="s">
        <v>387</v>
      </c>
      <c r="C227" s="48" t="s">
        <v>251</v>
      </c>
      <c r="D227" s="37" t="s">
        <v>46</v>
      </c>
      <c r="E227" s="239">
        <v>13.95</v>
      </c>
      <c r="F227" s="240"/>
      <c r="G227" s="38">
        <v>185.65</v>
      </c>
      <c r="H227" s="39">
        <f t="shared" si="24"/>
        <v>2589.8175000000001</v>
      </c>
      <c r="I227" s="86"/>
      <c r="J227" s="152">
        <f>'MEDIÇÃO 01'!J227</f>
        <v>0</v>
      </c>
      <c r="K227" s="46">
        <f t="shared" si="22"/>
        <v>0</v>
      </c>
      <c r="L227" s="47">
        <f t="shared" si="23"/>
        <v>0</v>
      </c>
    </row>
    <row r="228" spans="2:15" ht="18" customHeight="1" x14ac:dyDescent="0.3">
      <c r="B228" s="56" t="s">
        <v>388</v>
      </c>
      <c r="C228" s="48" t="s">
        <v>253</v>
      </c>
      <c r="D228" s="37" t="s">
        <v>31</v>
      </c>
      <c r="E228" s="239">
        <v>16.3</v>
      </c>
      <c r="F228" s="240"/>
      <c r="G228" s="38">
        <v>39.229999999999997</v>
      </c>
      <c r="H228" s="39">
        <f t="shared" si="24"/>
        <v>639.44899999999996</v>
      </c>
      <c r="I228" s="86"/>
      <c r="J228" s="152">
        <f>'MEDIÇÃO 01'!J228</f>
        <v>0</v>
      </c>
      <c r="K228" s="46">
        <f t="shared" si="22"/>
        <v>0</v>
      </c>
      <c r="L228" s="47">
        <f t="shared" si="23"/>
        <v>0</v>
      </c>
    </row>
    <row r="229" spans="2:15" s="19" customFormat="1" ht="11.25" customHeight="1" x14ac:dyDescent="0.3">
      <c r="B229" s="50" t="s">
        <v>389</v>
      </c>
      <c r="C229" s="51" t="s">
        <v>135</v>
      </c>
      <c r="D229" s="65"/>
      <c r="E229" s="284"/>
      <c r="F229" s="285"/>
      <c r="G229" s="53"/>
      <c r="H229" s="54">
        <f>H230+H231+H232</f>
        <v>5854.3475000000008</v>
      </c>
      <c r="I229" s="55"/>
      <c r="J229" s="153"/>
      <c r="K229" s="55"/>
      <c r="L229" s="55"/>
      <c r="M229" s="5"/>
      <c r="N229" s="5"/>
      <c r="O229" s="5"/>
    </row>
    <row r="230" spans="2:15" ht="34.75" customHeight="1" x14ac:dyDescent="0.3">
      <c r="B230" s="57" t="s">
        <v>390</v>
      </c>
      <c r="C230" s="36" t="s">
        <v>391</v>
      </c>
      <c r="D230" s="37" t="s">
        <v>142</v>
      </c>
      <c r="E230" s="239">
        <v>1</v>
      </c>
      <c r="F230" s="240"/>
      <c r="G230" s="38">
        <v>1210.4100000000001</v>
      </c>
      <c r="H230" s="39">
        <f>G230*E230</f>
        <v>1210.4100000000001</v>
      </c>
      <c r="I230" s="86"/>
      <c r="J230" s="152">
        <f>'MEDIÇÃO 01'!J230</f>
        <v>0</v>
      </c>
      <c r="K230" s="46">
        <f t="shared" si="22"/>
        <v>0</v>
      </c>
      <c r="L230" s="47">
        <f t="shared" si="23"/>
        <v>0</v>
      </c>
    </row>
    <row r="231" spans="2:15" ht="34.75" customHeight="1" x14ac:dyDescent="0.3">
      <c r="B231" s="57" t="s">
        <v>392</v>
      </c>
      <c r="C231" s="36" t="s">
        <v>393</v>
      </c>
      <c r="D231" s="37" t="s">
        <v>31</v>
      </c>
      <c r="E231" s="239">
        <v>3.75</v>
      </c>
      <c r="F231" s="240"/>
      <c r="G231" s="38">
        <v>929.97</v>
      </c>
      <c r="H231" s="39">
        <f>G231*E231</f>
        <v>3487.3875000000003</v>
      </c>
      <c r="I231" s="86"/>
      <c r="J231" s="152">
        <f>'MEDIÇÃO 01'!J231</f>
        <v>0</v>
      </c>
      <c r="K231" s="46">
        <f t="shared" si="22"/>
        <v>0</v>
      </c>
      <c r="L231" s="47">
        <f t="shared" si="23"/>
        <v>0</v>
      </c>
    </row>
    <row r="232" spans="2:15" ht="34.75" customHeight="1" x14ac:dyDescent="0.3">
      <c r="B232" s="57" t="s">
        <v>394</v>
      </c>
      <c r="C232" s="36" t="s">
        <v>395</v>
      </c>
      <c r="D232" s="37" t="s">
        <v>142</v>
      </c>
      <c r="E232" s="239">
        <v>1</v>
      </c>
      <c r="F232" s="240"/>
      <c r="G232" s="38">
        <v>1156.55</v>
      </c>
      <c r="H232" s="39">
        <f>G232*E232</f>
        <v>1156.55</v>
      </c>
      <c r="I232" s="86"/>
      <c r="J232" s="152">
        <f>'MEDIÇÃO 01'!J232</f>
        <v>0</v>
      </c>
      <c r="K232" s="46">
        <f t="shared" si="22"/>
        <v>0</v>
      </c>
      <c r="L232" s="47">
        <f t="shared" si="23"/>
        <v>0</v>
      </c>
    </row>
    <row r="233" spans="2:15" s="19" customFormat="1" ht="11.25" customHeight="1" x14ac:dyDescent="0.3">
      <c r="B233" s="50" t="s">
        <v>396</v>
      </c>
      <c r="C233" s="51" t="s">
        <v>287</v>
      </c>
      <c r="D233" s="65"/>
      <c r="E233" s="284"/>
      <c r="F233" s="285"/>
      <c r="G233" s="53"/>
      <c r="H233" s="54">
        <f>H234+H235+H236+H237</f>
        <v>2136.4488000000001</v>
      </c>
      <c r="I233" s="55"/>
      <c r="J233" s="153"/>
      <c r="K233" s="55"/>
      <c r="L233" s="55"/>
      <c r="M233" s="5"/>
      <c r="N233" s="5"/>
      <c r="O233" s="5"/>
    </row>
    <row r="234" spans="2:15" ht="22.75" customHeight="1" x14ac:dyDescent="0.3">
      <c r="B234" s="57" t="s">
        <v>397</v>
      </c>
      <c r="C234" s="48" t="s">
        <v>398</v>
      </c>
      <c r="D234" s="37" t="s">
        <v>142</v>
      </c>
      <c r="E234" s="239">
        <v>1</v>
      </c>
      <c r="F234" s="240"/>
      <c r="G234" s="38">
        <v>332.15</v>
      </c>
      <c r="H234" s="39">
        <f>G234*E234</f>
        <v>332.15</v>
      </c>
      <c r="I234" s="86"/>
      <c r="J234" s="152">
        <f>'MEDIÇÃO 01'!J234</f>
        <v>0</v>
      </c>
      <c r="K234" s="46">
        <f t="shared" si="22"/>
        <v>0</v>
      </c>
      <c r="L234" s="47">
        <f t="shared" si="23"/>
        <v>0</v>
      </c>
    </row>
    <row r="235" spans="2:15" ht="22.5" customHeight="1" x14ac:dyDescent="0.3">
      <c r="B235" s="57" t="s">
        <v>399</v>
      </c>
      <c r="C235" s="36" t="s">
        <v>400</v>
      </c>
      <c r="D235" s="37" t="s">
        <v>142</v>
      </c>
      <c r="E235" s="239">
        <v>1</v>
      </c>
      <c r="F235" s="240"/>
      <c r="G235" s="38">
        <v>85.09</v>
      </c>
      <c r="H235" s="39">
        <f>G235*E235</f>
        <v>85.09</v>
      </c>
      <c r="I235" s="86"/>
      <c r="J235" s="152">
        <f>'MEDIÇÃO 01'!J235</f>
        <v>0</v>
      </c>
      <c r="K235" s="46">
        <f t="shared" si="22"/>
        <v>0</v>
      </c>
      <c r="L235" s="47">
        <f t="shared" si="23"/>
        <v>0</v>
      </c>
    </row>
    <row r="236" spans="2:15" ht="18" customHeight="1" x14ac:dyDescent="0.3">
      <c r="B236" s="57" t="s">
        <v>401</v>
      </c>
      <c r="C236" s="36" t="s">
        <v>402</v>
      </c>
      <c r="D236" s="37" t="s">
        <v>31</v>
      </c>
      <c r="E236" s="239">
        <v>1.24</v>
      </c>
      <c r="F236" s="240"/>
      <c r="G236" s="38">
        <v>639.37</v>
      </c>
      <c r="H236" s="39">
        <f>G236*E236</f>
        <v>792.81880000000001</v>
      </c>
      <c r="I236" s="86"/>
      <c r="J236" s="152">
        <f>'MEDIÇÃO 01'!J236</f>
        <v>0</v>
      </c>
      <c r="K236" s="46">
        <f t="shared" si="22"/>
        <v>0</v>
      </c>
      <c r="L236" s="47">
        <f t="shared" si="23"/>
        <v>0</v>
      </c>
    </row>
    <row r="237" spans="2:15" ht="35.75" customHeight="1" x14ac:dyDescent="0.3">
      <c r="B237" s="57" t="s">
        <v>403</v>
      </c>
      <c r="C237" s="36" t="s">
        <v>404</v>
      </c>
      <c r="D237" s="37" t="s">
        <v>142</v>
      </c>
      <c r="E237" s="239">
        <v>1</v>
      </c>
      <c r="F237" s="240"/>
      <c r="G237" s="38">
        <v>926.39</v>
      </c>
      <c r="H237" s="39">
        <f>G237*E237</f>
        <v>926.39</v>
      </c>
      <c r="I237" s="86"/>
      <c r="J237" s="152">
        <f>'MEDIÇÃO 01'!J237</f>
        <v>0</v>
      </c>
      <c r="K237" s="46">
        <f t="shared" si="22"/>
        <v>0</v>
      </c>
      <c r="L237" s="47">
        <f t="shared" si="23"/>
        <v>0</v>
      </c>
    </row>
    <row r="238" spans="2:15" s="19" customFormat="1" ht="9" customHeight="1" x14ac:dyDescent="0.3">
      <c r="B238" s="50" t="s">
        <v>405</v>
      </c>
      <c r="C238" s="51" t="s">
        <v>406</v>
      </c>
      <c r="D238" s="65"/>
      <c r="E238" s="284"/>
      <c r="F238" s="285"/>
      <c r="G238" s="53"/>
      <c r="H238" s="54">
        <f>H239+H240+H241</f>
        <v>4544.6810000000005</v>
      </c>
      <c r="I238" s="55"/>
      <c r="J238" s="153"/>
      <c r="K238" s="55"/>
      <c r="L238" s="55"/>
      <c r="M238" s="5"/>
      <c r="N238" s="5"/>
      <c r="O238" s="5"/>
    </row>
    <row r="239" spans="2:15" ht="18" customHeight="1" x14ac:dyDescent="0.3">
      <c r="B239" s="67" t="s">
        <v>407</v>
      </c>
      <c r="C239" s="36" t="s">
        <v>408</v>
      </c>
      <c r="D239" s="37" t="s">
        <v>51</v>
      </c>
      <c r="E239" s="239">
        <v>0.82</v>
      </c>
      <c r="F239" s="240"/>
      <c r="G239" s="38">
        <v>635</v>
      </c>
      <c r="H239" s="39">
        <f>G239*E239</f>
        <v>520.69999999999993</v>
      </c>
      <c r="I239" s="86"/>
      <c r="J239" s="152">
        <f>'MEDIÇÃO 01'!J239</f>
        <v>0</v>
      </c>
      <c r="K239" s="46">
        <f t="shared" si="22"/>
        <v>0</v>
      </c>
      <c r="L239" s="47">
        <f t="shared" si="23"/>
        <v>0</v>
      </c>
    </row>
    <row r="240" spans="2:15" ht="43.75" customHeight="1" x14ac:dyDescent="0.3">
      <c r="B240" s="66" t="s">
        <v>409</v>
      </c>
      <c r="C240" s="36" t="s">
        <v>410</v>
      </c>
      <c r="D240" s="37" t="s">
        <v>31</v>
      </c>
      <c r="E240" s="239">
        <v>16.3</v>
      </c>
      <c r="F240" s="240"/>
      <c r="G240" s="38">
        <v>44</v>
      </c>
      <c r="H240" s="39">
        <f>G240*E240</f>
        <v>717.2</v>
      </c>
      <c r="I240" s="86"/>
      <c r="J240" s="152">
        <f>'MEDIÇÃO 01'!J240</f>
        <v>0</v>
      </c>
      <c r="K240" s="46">
        <f t="shared" si="22"/>
        <v>0</v>
      </c>
      <c r="L240" s="47">
        <f t="shared" si="23"/>
        <v>0</v>
      </c>
    </row>
    <row r="241" spans="2:17" ht="26.75" customHeight="1" x14ac:dyDescent="0.3">
      <c r="B241" s="66" t="s">
        <v>411</v>
      </c>
      <c r="C241" s="36" t="s">
        <v>412</v>
      </c>
      <c r="D241" s="37" t="s">
        <v>31</v>
      </c>
      <c r="E241" s="239">
        <v>16.3</v>
      </c>
      <c r="F241" s="240"/>
      <c r="G241" s="38">
        <v>202.87</v>
      </c>
      <c r="H241" s="39">
        <f>G241*E241</f>
        <v>3306.7810000000004</v>
      </c>
      <c r="I241" s="86"/>
      <c r="J241" s="152">
        <f>'MEDIÇÃO 01'!J241</f>
        <v>0</v>
      </c>
      <c r="K241" s="46">
        <f t="shared" si="22"/>
        <v>0</v>
      </c>
      <c r="L241" s="47">
        <f t="shared" si="23"/>
        <v>0</v>
      </c>
    </row>
    <row r="242" spans="2:17" s="19" customFormat="1" ht="9" customHeight="1" x14ac:dyDescent="0.3">
      <c r="B242" s="50" t="s">
        <v>413</v>
      </c>
      <c r="C242" s="51" t="s">
        <v>150</v>
      </c>
      <c r="D242" s="65"/>
      <c r="E242" s="284"/>
      <c r="F242" s="285"/>
      <c r="G242" s="53"/>
      <c r="H242" s="54">
        <f>SUM(H243:H245)</f>
        <v>627.38700000000006</v>
      </c>
      <c r="I242" s="55"/>
      <c r="J242" s="153"/>
      <c r="K242" s="55"/>
      <c r="L242" s="55"/>
      <c r="M242" s="5"/>
      <c r="N242" s="5"/>
      <c r="O242" s="5"/>
    </row>
    <row r="243" spans="2:17" ht="18" customHeight="1" x14ac:dyDescent="0.3">
      <c r="B243" s="67" t="s">
        <v>414</v>
      </c>
      <c r="C243" s="36" t="s">
        <v>415</v>
      </c>
      <c r="D243" s="37" t="s">
        <v>31</v>
      </c>
      <c r="E243" s="239">
        <v>16.3</v>
      </c>
      <c r="F243" s="240"/>
      <c r="G243" s="38">
        <v>3.31</v>
      </c>
      <c r="H243" s="39">
        <f>G243*E243</f>
        <v>53.953000000000003</v>
      </c>
      <c r="I243" s="86"/>
      <c r="J243" s="152">
        <f>'MEDIÇÃO 01'!J243</f>
        <v>0</v>
      </c>
      <c r="K243" s="46">
        <f t="shared" si="22"/>
        <v>0</v>
      </c>
      <c r="L243" s="47">
        <f t="shared" si="23"/>
        <v>0</v>
      </c>
    </row>
    <row r="244" spans="2:17" ht="18" customHeight="1" x14ac:dyDescent="0.3">
      <c r="B244" s="67" t="s">
        <v>416</v>
      </c>
      <c r="C244" s="36" t="s">
        <v>417</v>
      </c>
      <c r="D244" s="37" t="s">
        <v>31</v>
      </c>
      <c r="E244" s="239">
        <v>16.3</v>
      </c>
      <c r="F244" s="240"/>
      <c r="G244" s="38">
        <v>20.54</v>
      </c>
      <c r="H244" s="39">
        <f>G244*E244</f>
        <v>334.80200000000002</v>
      </c>
      <c r="I244" s="86"/>
      <c r="J244" s="152">
        <f>'MEDIÇÃO 01'!J244</f>
        <v>0</v>
      </c>
      <c r="K244" s="46">
        <f t="shared" si="22"/>
        <v>0</v>
      </c>
      <c r="L244" s="47">
        <f t="shared" si="23"/>
        <v>0</v>
      </c>
    </row>
    <row r="245" spans="2:17" ht="18" customHeight="1" x14ac:dyDescent="0.3">
      <c r="B245" s="67" t="s">
        <v>418</v>
      </c>
      <c r="C245" s="36" t="s">
        <v>419</v>
      </c>
      <c r="D245" s="37" t="s">
        <v>31</v>
      </c>
      <c r="E245" s="239">
        <v>16.3</v>
      </c>
      <c r="F245" s="240"/>
      <c r="G245" s="38">
        <v>14.64</v>
      </c>
      <c r="H245" s="39">
        <f>G245*E245</f>
        <v>238.63200000000003</v>
      </c>
      <c r="I245" s="86"/>
      <c r="J245" s="152">
        <f>'MEDIÇÃO 01'!J245</f>
        <v>0</v>
      </c>
      <c r="K245" s="46">
        <f t="shared" si="22"/>
        <v>0</v>
      </c>
      <c r="L245" s="47">
        <f t="shared" si="23"/>
        <v>0</v>
      </c>
    </row>
    <row r="246" spans="2:17" s="19" customFormat="1" ht="9" customHeight="1" x14ac:dyDescent="0.3">
      <c r="B246" s="50" t="s">
        <v>420</v>
      </c>
      <c r="C246" s="51" t="s">
        <v>180</v>
      </c>
      <c r="D246" s="65"/>
      <c r="E246" s="284"/>
      <c r="F246" s="285"/>
      <c r="G246" s="53"/>
      <c r="H246" s="54">
        <f>H247+H248+H249+H250+H251+H252+H253+H254+H255+H256+H257+H258+H259+H260+H261+H262+H263+H264+H265+H266</f>
        <v>8762.9088999999985</v>
      </c>
      <c r="I246" s="55"/>
      <c r="J246" s="153"/>
      <c r="K246" s="55"/>
      <c r="L246" s="55"/>
      <c r="M246" s="5"/>
      <c r="N246" s="5"/>
      <c r="O246" s="5"/>
    </row>
    <row r="247" spans="2:17" ht="26.75" customHeight="1" x14ac:dyDescent="0.3">
      <c r="B247" s="66" t="s">
        <v>421</v>
      </c>
      <c r="C247" s="36" t="s">
        <v>422</v>
      </c>
      <c r="D247" s="37" t="s">
        <v>142</v>
      </c>
      <c r="E247" s="239">
        <v>14</v>
      </c>
      <c r="F247" s="240"/>
      <c r="G247" s="38">
        <v>13.66</v>
      </c>
      <c r="H247" s="39">
        <f t="shared" ref="H247:H266" si="25">G247*E247</f>
        <v>191.24</v>
      </c>
      <c r="I247" s="86"/>
      <c r="J247" s="152">
        <f>'MEDIÇÃO 01'!J247</f>
        <v>0</v>
      </c>
      <c r="K247" s="46">
        <f t="shared" si="22"/>
        <v>0</v>
      </c>
      <c r="L247" s="47">
        <f t="shared" si="23"/>
        <v>0</v>
      </c>
    </row>
    <row r="248" spans="2:17" s="5" customFormat="1" ht="26.75" customHeight="1" x14ac:dyDescent="0.3">
      <c r="B248" s="66" t="s">
        <v>423</v>
      </c>
      <c r="C248" s="36" t="s">
        <v>424</v>
      </c>
      <c r="D248" s="37" t="s">
        <v>142</v>
      </c>
      <c r="E248" s="239">
        <v>6</v>
      </c>
      <c r="F248" s="240"/>
      <c r="G248" s="38">
        <v>17.8</v>
      </c>
      <c r="H248" s="39">
        <f t="shared" si="25"/>
        <v>106.80000000000001</v>
      </c>
      <c r="I248" s="86"/>
      <c r="J248" s="152">
        <f>'MEDIÇÃO 01'!J248</f>
        <v>0</v>
      </c>
      <c r="K248" s="46">
        <f t="shared" si="22"/>
        <v>0</v>
      </c>
      <c r="L248" s="47">
        <f t="shared" si="23"/>
        <v>0</v>
      </c>
      <c r="P248" s="1"/>
      <c r="Q248" s="1"/>
    </row>
    <row r="249" spans="2:17" s="5" customFormat="1" ht="23.4" customHeight="1" x14ac:dyDescent="0.3">
      <c r="B249" s="44" t="s">
        <v>425</v>
      </c>
      <c r="C249" s="48" t="s">
        <v>426</v>
      </c>
      <c r="D249" s="37" t="s">
        <v>142</v>
      </c>
      <c r="E249" s="239">
        <v>4</v>
      </c>
      <c r="F249" s="240"/>
      <c r="G249" s="38">
        <v>14.37</v>
      </c>
      <c r="H249" s="39">
        <f t="shared" si="25"/>
        <v>57.48</v>
      </c>
      <c r="I249" s="86"/>
      <c r="J249" s="152">
        <f>'MEDIÇÃO 01'!J249</f>
        <v>0</v>
      </c>
      <c r="K249" s="46">
        <f t="shared" si="22"/>
        <v>0</v>
      </c>
      <c r="L249" s="47">
        <f t="shared" si="23"/>
        <v>0</v>
      </c>
      <c r="P249" s="1"/>
      <c r="Q249" s="1"/>
    </row>
    <row r="250" spans="2:17" s="5" customFormat="1" ht="26.75" customHeight="1" x14ac:dyDescent="0.3">
      <c r="B250" s="44" t="s">
        <v>427</v>
      </c>
      <c r="C250" s="36" t="s">
        <v>428</v>
      </c>
      <c r="D250" s="37" t="s">
        <v>46</v>
      </c>
      <c r="E250" s="239">
        <v>124.2</v>
      </c>
      <c r="F250" s="240"/>
      <c r="G250" s="38">
        <v>4.75</v>
      </c>
      <c r="H250" s="39">
        <f t="shared" si="25"/>
        <v>589.95000000000005</v>
      </c>
      <c r="I250" s="86"/>
      <c r="J250" s="152">
        <f>'MEDIÇÃO 01'!J250</f>
        <v>0</v>
      </c>
      <c r="K250" s="46">
        <f t="shared" si="22"/>
        <v>0</v>
      </c>
      <c r="L250" s="47">
        <f t="shared" si="23"/>
        <v>0</v>
      </c>
      <c r="P250" s="1"/>
      <c r="Q250" s="1"/>
    </row>
    <row r="251" spans="2:17" s="5" customFormat="1" ht="26.75" customHeight="1" x14ac:dyDescent="0.3">
      <c r="B251" s="44" t="s">
        <v>429</v>
      </c>
      <c r="C251" s="36" t="s">
        <v>430</v>
      </c>
      <c r="D251" s="37" t="s">
        <v>46</v>
      </c>
      <c r="E251" s="239">
        <v>87</v>
      </c>
      <c r="F251" s="240"/>
      <c r="G251" s="38">
        <v>3.22</v>
      </c>
      <c r="H251" s="39">
        <f t="shared" si="25"/>
        <v>280.14000000000004</v>
      </c>
      <c r="I251" s="86"/>
      <c r="J251" s="152">
        <f>'MEDIÇÃO 01'!J251</f>
        <v>0</v>
      </c>
      <c r="K251" s="46">
        <f t="shared" si="22"/>
        <v>0</v>
      </c>
      <c r="L251" s="47">
        <f t="shared" si="23"/>
        <v>0</v>
      </c>
      <c r="P251" s="1"/>
      <c r="Q251" s="1"/>
    </row>
    <row r="252" spans="2:17" s="5" customFormat="1" ht="26.75" customHeight="1" x14ac:dyDescent="0.3">
      <c r="B252" s="44" t="s">
        <v>431</v>
      </c>
      <c r="C252" s="36" t="s">
        <v>432</v>
      </c>
      <c r="D252" s="37" t="s">
        <v>46</v>
      </c>
      <c r="E252" s="239">
        <v>94.2</v>
      </c>
      <c r="F252" s="240"/>
      <c r="G252" s="38">
        <v>10.48</v>
      </c>
      <c r="H252" s="39">
        <f t="shared" si="25"/>
        <v>987.21600000000012</v>
      </c>
      <c r="I252" s="86"/>
      <c r="J252" s="152">
        <f>'MEDIÇÃO 01'!J252</f>
        <v>0</v>
      </c>
      <c r="K252" s="46">
        <f t="shared" si="22"/>
        <v>0</v>
      </c>
      <c r="L252" s="47">
        <f t="shared" si="23"/>
        <v>0</v>
      </c>
      <c r="P252" s="1"/>
      <c r="Q252" s="1"/>
    </row>
    <row r="253" spans="2:17" s="5" customFormat="1" ht="18" customHeight="1" x14ac:dyDescent="0.3">
      <c r="B253" s="35" t="s">
        <v>433</v>
      </c>
      <c r="C253" s="36" t="s">
        <v>434</v>
      </c>
      <c r="D253" s="37" t="s">
        <v>142</v>
      </c>
      <c r="E253" s="239">
        <v>1</v>
      </c>
      <c r="F253" s="240"/>
      <c r="G253" s="38">
        <v>111.45</v>
      </c>
      <c r="H253" s="39">
        <f t="shared" si="25"/>
        <v>111.45</v>
      </c>
      <c r="I253" s="86"/>
      <c r="J253" s="152">
        <f>'MEDIÇÃO 01'!J253</f>
        <v>0</v>
      </c>
      <c r="K253" s="46">
        <f t="shared" si="22"/>
        <v>0</v>
      </c>
      <c r="L253" s="47">
        <f t="shared" si="23"/>
        <v>0</v>
      </c>
      <c r="P253" s="1"/>
      <c r="Q253" s="1"/>
    </row>
    <row r="254" spans="2:17" s="5" customFormat="1" ht="18" customHeight="1" x14ac:dyDescent="0.3">
      <c r="B254" s="35" t="s">
        <v>435</v>
      </c>
      <c r="C254" s="36" t="s">
        <v>436</v>
      </c>
      <c r="D254" s="37" t="s">
        <v>142</v>
      </c>
      <c r="E254" s="239">
        <v>6</v>
      </c>
      <c r="F254" s="240"/>
      <c r="G254" s="38">
        <v>18.420000000000002</v>
      </c>
      <c r="H254" s="39">
        <f t="shared" si="25"/>
        <v>110.52000000000001</v>
      </c>
      <c r="I254" s="86"/>
      <c r="J254" s="152">
        <f>'MEDIÇÃO 01'!J254</f>
        <v>0</v>
      </c>
      <c r="K254" s="46">
        <f t="shared" si="22"/>
        <v>0</v>
      </c>
      <c r="L254" s="47">
        <f t="shared" si="23"/>
        <v>0</v>
      </c>
      <c r="P254" s="1"/>
      <c r="Q254" s="1"/>
    </row>
    <row r="255" spans="2:17" s="5" customFormat="1" ht="18" customHeight="1" x14ac:dyDescent="0.3">
      <c r="B255" s="35" t="s">
        <v>437</v>
      </c>
      <c r="C255" s="36" t="s">
        <v>438</v>
      </c>
      <c r="D255" s="37" t="s">
        <v>142</v>
      </c>
      <c r="E255" s="239">
        <v>2</v>
      </c>
      <c r="F255" s="240"/>
      <c r="G255" s="38">
        <v>102.84</v>
      </c>
      <c r="H255" s="39">
        <f t="shared" si="25"/>
        <v>205.68</v>
      </c>
      <c r="I255" s="86"/>
      <c r="J255" s="152">
        <f>'MEDIÇÃO 01'!J255</f>
        <v>0</v>
      </c>
      <c r="K255" s="46">
        <f t="shared" si="22"/>
        <v>0</v>
      </c>
      <c r="L255" s="47">
        <f t="shared" si="23"/>
        <v>0</v>
      </c>
      <c r="P255" s="1"/>
      <c r="Q255" s="1"/>
    </row>
    <row r="256" spans="2:17" s="5" customFormat="1" ht="18" customHeight="1" x14ac:dyDescent="0.3">
      <c r="B256" s="68">
        <v>40221</v>
      </c>
      <c r="C256" s="36" t="s">
        <v>439</v>
      </c>
      <c r="D256" s="37" t="s">
        <v>142</v>
      </c>
      <c r="E256" s="239">
        <v>2</v>
      </c>
      <c r="F256" s="240"/>
      <c r="G256" s="38">
        <v>195</v>
      </c>
      <c r="H256" s="39">
        <f t="shared" si="25"/>
        <v>390</v>
      </c>
      <c r="I256" s="86"/>
      <c r="J256" s="152">
        <f>'MEDIÇÃO 01'!J256</f>
        <v>0</v>
      </c>
      <c r="K256" s="46">
        <f t="shared" si="22"/>
        <v>0</v>
      </c>
      <c r="L256" s="47">
        <f t="shared" si="23"/>
        <v>0</v>
      </c>
      <c r="P256" s="1"/>
      <c r="Q256" s="1"/>
    </row>
    <row r="257" spans="2:17" s="5" customFormat="1" ht="26.75" customHeight="1" x14ac:dyDescent="0.3">
      <c r="B257" s="49">
        <v>40586</v>
      </c>
      <c r="C257" s="36" t="s">
        <v>440</v>
      </c>
      <c r="D257" s="37" t="s">
        <v>142</v>
      </c>
      <c r="E257" s="239">
        <v>2</v>
      </c>
      <c r="F257" s="240"/>
      <c r="G257" s="38">
        <v>30.46</v>
      </c>
      <c r="H257" s="39">
        <f t="shared" si="25"/>
        <v>60.92</v>
      </c>
      <c r="I257" s="86"/>
      <c r="J257" s="152">
        <f>'MEDIÇÃO 01'!J257</f>
        <v>0</v>
      </c>
      <c r="K257" s="46">
        <f t="shared" si="22"/>
        <v>0</v>
      </c>
      <c r="L257" s="47">
        <f t="shared" si="23"/>
        <v>0</v>
      </c>
      <c r="P257" s="1"/>
      <c r="Q257" s="1"/>
    </row>
    <row r="258" spans="2:17" s="5" customFormat="1" ht="26.75" customHeight="1" x14ac:dyDescent="0.3">
      <c r="B258" s="49">
        <v>40951</v>
      </c>
      <c r="C258" s="36" t="s">
        <v>441</v>
      </c>
      <c r="D258" s="37" t="s">
        <v>142</v>
      </c>
      <c r="E258" s="239">
        <v>2</v>
      </c>
      <c r="F258" s="240"/>
      <c r="G258" s="38">
        <v>59.71</v>
      </c>
      <c r="H258" s="39">
        <f t="shared" si="25"/>
        <v>119.42</v>
      </c>
      <c r="I258" s="86"/>
      <c r="J258" s="152">
        <f>'MEDIÇÃO 01'!J258</f>
        <v>0</v>
      </c>
      <c r="K258" s="46">
        <f t="shared" si="22"/>
        <v>0</v>
      </c>
      <c r="L258" s="47">
        <f t="shared" si="23"/>
        <v>0</v>
      </c>
      <c r="P258" s="1"/>
      <c r="Q258" s="1"/>
    </row>
    <row r="259" spans="2:17" s="5" customFormat="1" ht="26.75" customHeight="1" x14ac:dyDescent="0.3">
      <c r="B259" s="49">
        <v>41317</v>
      </c>
      <c r="C259" s="36" t="s">
        <v>442</v>
      </c>
      <c r="D259" s="37" t="s">
        <v>142</v>
      </c>
      <c r="E259" s="239">
        <v>10</v>
      </c>
      <c r="F259" s="240"/>
      <c r="G259" s="38">
        <v>32.119999999999997</v>
      </c>
      <c r="H259" s="39">
        <f t="shared" si="25"/>
        <v>321.2</v>
      </c>
      <c r="I259" s="86"/>
      <c r="J259" s="152">
        <f>'MEDIÇÃO 01'!J259</f>
        <v>0</v>
      </c>
      <c r="K259" s="46">
        <f t="shared" si="22"/>
        <v>0</v>
      </c>
      <c r="L259" s="47">
        <f t="shared" si="23"/>
        <v>0</v>
      </c>
      <c r="P259" s="1"/>
      <c r="Q259" s="1"/>
    </row>
    <row r="260" spans="2:17" s="5" customFormat="1" ht="26.75" customHeight="1" x14ac:dyDescent="0.3">
      <c r="B260" s="49">
        <v>41682</v>
      </c>
      <c r="C260" s="36" t="s">
        <v>443</v>
      </c>
      <c r="D260" s="37" t="s">
        <v>46</v>
      </c>
      <c r="E260" s="239">
        <v>69.66</v>
      </c>
      <c r="F260" s="240"/>
      <c r="G260" s="38">
        <v>11.44</v>
      </c>
      <c r="H260" s="39">
        <f t="shared" si="25"/>
        <v>796.91039999999998</v>
      </c>
      <c r="I260" s="86"/>
      <c r="J260" s="152">
        <f>'MEDIÇÃO 01'!J260</f>
        <v>0</v>
      </c>
      <c r="K260" s="46">
        <f t="shared" si="22"/>
        <v>0</v>
      </c>
      <c r="L260" s="47">
        <f t="shared" si="23"/>
        <v>0</v>
      </c>
      <c r="P260" s="1"/>
      <c r="Q260" s="1"/>
    </row>
    <row r="261" spans="2:17" s="5" customFormat="1" ht="26.75" customHeight="1" x14ac:dyDescent="0.3">
      <c r="B261" s="49">
        <v>42047</v>
      </c>
      <c r="C261" s="36" t="s">
        <v>444</v>
      </c>
      <c r="D261" s="37" t="s">
        <v>46</v>
      </c>
      <c r="E261" s="239">
        <v>20.95</v>
      </c>
      <c r="F261" s="240"/>
      <c r="G261" s="38">
        <v>15.55</v>
      </c>
      <c r="H261" s="39">
        <f t="shared" si="25"/>
        <v>325.77249999999998</v>
      </c>
      <c r="I261" s="86"/>
      <c r="J261" s="152">
        <f>'MEDIÇÃO 01'!J261</f>
        <v>0</v>
      </c>
      <c r="K261" s="46">
        <f t="shared" si="22"/>
        <v>0</v>
      </c>
      <c r="L261" s="47">
        <f t="shared" si="23"/>
        <v>0</v>
      </c>
      <c r="P261" s="1"/>
      <c r="Q261" s="1"/>
    </row>
    <row r="262" spans="2:17" s="5" customFormat="1" ht="26.75" customHeight="1" x14ac:dyDescent="0.3">
      <c r="B262" s="49">
        <v>42412</v>
      </c>
      <c r="C262" s="36" t="s">
        <v>445</v>
      </c>
      <c r="D262" s="37" t="s">
        <v>142</v>
      </c>
      <c r="E262" s="239">
        <v>1</v>
      </c>
      <c r="F262" s="240"/>
      <c r="G262" s="38">
        <v>112.62</v>
      </c>
      <c r="H262" s="39">
        <f t="shared" si="25"/>
        <v>112.62</v>
      </c>
      <c r="I262" s="86"/>
      <c r="J262" s="152">
        <f>'MEDIÇÃO 01'!J262</f>
        <v>0</v>
      </c>
      <c r="K262" s="46">
        <f t="shared" si="22"/>
        <v>0</v>
      </c>
      <c r="L262" s="47">
        <f t="shared" si="23"/>
        <v>0</v>
      </c>
      <c r="P262" s="1"/>
      <c r="Q262" s="1"/>
    </row>
    <row r="263" spans="2:17" s="5" customFormat="1" ht="26.75" customHeight="1" x14ac:dyDescent="0.3">
      <c r="B263" s="49">
        <v>42778</v>
      </c>
      <c r="C263" s="36" t="s">
        <v>446</v>
      </c>
      <c r="D263" s="37" t="s">
        <v>142</v>
      </c>
      <c r="E263" s="239">
        <v>1</v>
      </c>
      <c r="F263" s="240"/>
      <c r="G263" s="38">
        <v>1901.96</v>
      </c>
      <c r="H263" s="39">
        <f t="shared" si="25"/>
        <v>1901.96</v>
      </c>
      <c r="I263" s="86"/>
      <c r="J263" s="152">
        <f>'MEDIÇÃO 01'!J263</f>
        <v>0</v>
      </c>
      <c r="K263" s="46">
        <f t="shared" si="22"/>
        <v>0</v>
      </c>
      <c r="L263" s="47">
        <f t="shared" si="23"/>
        <v>0</v>
      </c>
      <c r="P263" s="1"/>
      <c r="Q263" s="1"/>
    </row>
    <row r="264" spans="2:17" ht="19.25" customHeight="1" x14ac:dyDescent="0.3">
      <c r="B264" s="49">
        <v>43143</v>
      </c>
      <c r="C264" s="36" t="s">
        <v>447</v>
      </c>
      <c r="D264" s="37" t="s">
        <v>142</v>
      </c>
      <c r="E264" s="239">
        <v>1</v>
      </c>
      <c r="F264" s="240"/>
      <c r="G264" s="38">
        <v>1117.45</v>
      </c>
      <c r="H264" s="39">
        <f t="shared" si="25"/>
        <v>1117.45</v>
      </c>
      <c r="I264" s="86"/>
      <c r="J264" s="152">
        <f>'MEDIÇÃO 01'!J264</f>
        <v>0</v>
      </c>
      <c r="K264" s="46">
        <f t="shared" si="22"/>
        <v>0</v>
      </c>
      <c r="L264" s="47">
        <f t="shared" si="23"/>
        <v>0</v>
      </c>
    </row>
    <row r="265" spans="2:17" ht="35.75" customHeight="1" x14ac:dyDescent="0.3">
      <c r="B265" s="68">
        <v>43508</v>
      </c>
      <c r="C265" s="36" t="s">
        <v>448</v>
      </c>
      <c r="D265" s="37" t="s">
        <v>142</v>
      </c>
      <c r="E265" s="239">
        <v>6</v>
      </c>
      <c r="F265" s="240"/>
      <c r="G265" s="38">
        <v>136.31</v>
      </c>
      <c r="H265" s="39">
        <f t="shared" si="25"/>
        <v>817.86</v>
      </c>
      <c r="I265" s="86"/>
      <c r="J265" s="152">
        <f>'MEDIÇÃO 01'!J265</f>
        <v>0</v>
      </c>
      <c r="K265" s="46">
        <f t="shared" si="22"/>
        <v>0</v>
      </c>
      <c r="L265" s="47">
        <f t="shared" si="23"/>
        <v>0</v>
      </c>
    </row>
    <row r="266" spans="2:17" ht="18" customHeight="1" x14ac:dyDescent="0.3">
      <c r="B266" s="68">
        <v>43873</v>
      </c>
      <c r="C266" s="36" t="s">
        <v>449</v>
      </c>
      <c r="D266" s="37" t="s">
        <v>142</v>
      </c>
      <c r="E266" s="239">
        <v>4</v>
      </c>
      <c r="F266" s="240"/>
      <c r="G266" s="38">
        <v>39.58</v>
      </c>
      <c r="H266" s="39">
        <f t="shared" si="25"/>
        <v>158.32</v>
      </c>
      <c r="I266" s="86"/>
      <c r="J266" s="152">
        <f>'MEDIÇÃO 01'!J266</f>
        <v>0</v>
      </c>
      <c r="K266" s="46">
        <f t="shared" si="22"/>
        <v>0</v>
      </c>
      <c r="L266" s="47">
        <f t="shared" si="23"/>
        <v>0</v>
      </c>
    </row>
    <row r="267" spans="2:17" s="19" customFormat="1" ht="9" customHeight="1" x14ac:dyDescent="0.3">
      <c r="B267" s="64" t="s">
        <v>450</v>
      </c>
      <c r="C267" s="51" t="s">
        <v>451</v>
      </c>
      <c r="D267" s="65"/>
      <c r="E267" s="284"/>
      <c r="F267" s="285"/>
      <c r="G267" s="53"/>
      <c r="H267" s="54">
        <f>H268+H269+H270+H271+H272+H273+H274+H275+H276+H277+H278+H279+H280+H281+H282+H283</f>
        <v>6377.5611999999992</v>
      </c>
      <c r="I267" s="55"/>
      <c r="J267" s="153"/>
      <c r="K267" s="55"/>
      <c r="L267" s="55"/>
      <c r="M267" s="5"/>
      <c r="N267" s="5"/>
      <c r="O267" s="5"/>
    </row>
    <row r="268" spans="2:17" ht="44.75" customHeight="1" x14ac:dyDescent="0.3">
      <c r="B268" s="44" t="s">
        <v>452</v>
      </c>
      <c r="C268" s="36" t="s">
        <v>453</v>
      </c>
      <c r="D268" s="37" t="s">
        <v>46</v>
      </c>
      <c r="E268" s="239">
        <v>9.5299999999999994</v>
      </c>
      <c r="F268" s="240"/>
      <c r="G268" s="38">
        <v>42.92</v>
      </c>
      <c r="H268" s="39">
        <f t="shared" ref="H268:H283" si="26">G268*E268</f>
        <v>409.02760000000001</v>
      </c>
      <c r="I268" s="86"/>
      <c r="J268" s="152">
        <f>'MEDIÇÃO 01'!J268</f>
        <v>0</v>
      </c>
      <c r="K268" s="46">
        <f t="shared" si="22"/>
        <v>0</v>
      </c>
      <c r="L268" s="47">
        <f t="shared" si="23"/>
        <v>0</v>
      </c>
    </row>
    <row r="269" spans="2:17" ht="44.5" customHeight="1" x14ac:dyDescent="0.3">
      <c r="B269" s="44" t="s">
        <v>454</v>
      </c>
      <c r="C269" s="36" t="s">
        <v>455</v>
      </c>
      <c r="D269" s="37" t="s">
        <v>46</v>
      </c>
      <c r="E269" s="239">
        <v>11.7</v>
      </c>
      <c r="F269" s="240"/>
      <c r="G269" s="38">
        <v>43.97</v>
      </c>
      <c r="H269" s="39">
        <f t="shared" si="26"/>
        <v>514.44899999999996</v>
      </c>
      <c r="I269" s="86"/>
      <c r="J269" s="152">
        <f>'MEDIÇÃO 01'!J269</f>
        <v>0</v>
      </c>
      <c r="K269" s="46">
        <f t="shared" si="22"/>
        <v>0</v>
      </c>
      <c r="L269" s="47">
        <f t="shared" si="23"/>
        <v>0</v>
      </c>
    </row>
    <row r="270" spans="2:17" ht="44.5" customHeight="1" x14ac:dyDescent="0.3">
      <c r="B270" s="44" t="s">
        <v>456</v>
      </c>
      <c r="C270" s="36" t="s">
        <v>457</v>
      </c>
      <c r="D270" s="37" t="s">
        <v>46</v>
      </c>
      <c r="E270" s="239">
        <v>4.5</v>
      </c>
      <c r="F270" s="240"/>
      <c r="G270" s="38">
        <v>31.73</v>
      </c>
      <c r="H270" s="39">
        <f t="shared" si="26"/>
        <v>142.785</v>
      </c>
      <c r="I270" s="86"/>
      <c r="J270" s="152">
        <f>'MEDIÇÃO 01'!J270</f>
        <v>0</v>
      </c>
      <c r="K270" s="46">
        <f t="shared" si="22"/>
        <v>0</v>
      </c>
      <c r="L270" s="47">
        <f t="shared" si="23"/>
        <v>0</v>
      </c>
    </row>
    <row r="271" spans="2:17" ht="35.75" customHeight="1" x14ac:dyDescent="0.3">
      <c r="B271" s="35" t="s">
        <v>458</v>
      </c>
      <c r="C271" s="36" t="s">
        <v>265</v>
      </c>
      <c r="D271" s="37" t="s">
        <v>46</v>
      </c>
      <c r="E271" s="239">
        <v>4.24</v>
      </c>
      <c r="F271" s="240"/>
      <c r="G271" s="38">
        <v>41.09</v>
      </c>
      <c r="H271" s="39">
        <f t="shared" si="26"/>
        <v>174.22160000000002</v>
      </c>
      <c r="I271" s="86"/>
      <c r="J271" s="152">
        <f>'MEDIÇÃO 01'!J271</f>
        <v>0</v>
      </c>
      <c r="K271" s="46">
        <f t="shared" si="22"/>
        <v>0</v>
      </c>
      <c r="L271" s="47">
        <f t="shared" si="23"/>
        <v>0</v>
      </c>
    </row>
    <row r="272" spans="2:17" ht="26.75" customHeight="1" x14ac:dyDescent="0.3">
      <c r="B272" s="44" t="s">
        <v>459</v>
      </c>
      <c r="C272" s="36" t="s">
        <v>460</v>
      </c>
      <c r="D272" s="37" t="s">
        <v>142</v>
      </c>
      <c r="E272" s="239">
        <v>1</v>
      </c>
      <c r="F272" s="240"/>
      <c r="G272" s="38">
        <v>119.99</v>
      </c>
      <c r="H272" s="39">
        <f t="shared" si="26"/>
        <v>119.99</v>
      </c>
      <c r="I272" s="86"/>
      <c r="J272" s="152">
        <f>'MEDIÇÃO 01'!J272</f>
        <v>0</v>
      </c>
      <c r="K272" s="46">
        <f t="shared" si="22"/>
        <v>0</v>
      </c>
      <c r="L272" s="47">
        <f t="shared" si="23"/>
        <v>0</v>
      </c>
    </row>
    <row r="273" spans="2:17" ht="18" customHeight="1" x14ac:dyDescent="0.3">
      <c r="B273" s="35" t="s">
        <v>461</v>
      </c>
      <c r="C273" s="36" t="s">
        <v>462</v>
      </c>
      <c r="D273" s="37" t="s">
        <v>142</v>
      </c>
      <c r="E273" s="239">
        <v>2</v>
      </c>
      <c r="F273" s="240"/>
      <c r="G273" s="38">
        <v>49.16</v>
      </c>
      <c r="H273" s="39">
        <f t="shared" si="26"/>
        <v>98.32</v>
      </c>
      <c r="I273" s="86"/>
      <c r="J273" s="152">
        <f>'MEDIÇÃO 01'!J273</f>
        <v>0</v>
      </c>
      <c r="K273" s="46">
        <f t="shared" si="22"/>
        <v>0</v>
      </c>
      <c r="L273" s="47">
        <f t="shared" si="23"/>
        <v>0</v>
      </c>
    </row>
    <row r="274" spans="2:17" ht="27" customHeight="1" x14ac:dyDescent="0.3">
      <c r="B274" s="44" t="s">
        <v>463</v>
      </c>
      <c r="C274" s="36" t="s">
        <v>464</v>
      </c>
      <c r="D274" s="37" t="s">
        <v>142</v>
      </c>
      <c r="E274" s="239">
        <v>2</v>
      </c>
      <c r="F274" s="240"/>
      <c r="G274" s="38">
        <v>890.58</v>
      </c>
      <c r="H274" s="39">
        <f t="shared" si="26"/>
        <v>1781.16</v>
      </c>
      <c r="I274" s="86"/>
      <c r="J274" s="152">
        <f>'MEDIÇÃO 01'!J274</f>
        <v>0</v>
      </c>
      <c r="K274" s="46">
        <f t="shared" si="22"/>
        <v>0</v>
      </c>
      <c r="L274" s="47">
        <f t="shared" si="23"/>
        <v>0</v>
      </c>
    </row>
    <row r="275" spans="2:17" ht="18" customHeight="1" x14ac:dyDescent="0.3">
      <c r="B275" s="35" t="s">
        <v>465</v>
      </c>
      <c r="C275" s="36" t="s">
        <v>466</v>
      </c>
      <c r="D275" s="37" t="s">
        <v>142</v>
      </c>
      <c r="E275" s="239">
        <v>1</v>
      </c>
      <c r="F275" s="240"/>
      <c r="G275" s="38">
        <v>56.16</v>
      </c>
      <c r="H275" s="39">
        <f t="shared" si="26"/>
        <v>56.16</v>
      </c>
      <c r="I275" s="86"/>
      <c r="J275" s="152">
        <f>'MEDIÇÃO 01'!J275</f>
        <v>0</v>
      </c>
      <c r="K275" s="46">
        <f t="shared" si="22"/>
        <v>0</v>
      </c>
      <c r="L275" s="47">
        <f t="shared" si="23"/>
        <v>0</v>
      </c>
    </row>
    <row r="276" spans="2:17" ht="21" customHeight="1" x14ac:dyDescent="0.3">
      <c r="B276" s="44" t="s">
        <v>467</v>
      </c>
      <c r="C276" s="48" t="s">
        <v>468</v>
      </c>
      <c r="D276" s="37" t="s">
        <v>142</v>
      </c>
      <c r="E276" s="239">
        <v>1</v>
      </c>
      <c r="F276" s="240"/>
      <c r="G276" s="38">
        <v>398.63</v>
      </c>
      <c r="H276" s="39">
        <f t="shared" si="26"/>
        <v>398.63</v>
      </c>
      <c r="I276" s="86"/>
      <c r="J276" s="152">
        <f>'MEDIÇÃO 01'!J276</f>
        <v>0</v>
      </c>
      <c r="K276" s="46">
        <f t="shared" si="22"/>
        <v>0</v>
      </c>
      <c r="L276" s="47">
        <f t="shared" si="23"/>
        <v>0</v>
      </c>
    </row>
    <row r="277" spans="2:17" ht="30" customHeight="1" x14ac:dyDescent="0.3">
      <c r="B277" s="49">
        <v>40222</v>
      </c>
      <c r="C277" s="48" t="s">
        <v>278</v>
      </c>
      <c r="D277" s="37" t="s">
        <v>142</v>
      </c>
      <c r="E277" s="239">
        <v>2</v>
      </c>
      <c r="F277" s="240"/>
      <c r="G277" s="38">
        <v>205</v>
      </c>
      <c r="H277" s="39">
        <f t="shared" si="26"/>
        <v>410</v>
      </c>
      <c r="I277" s="86"/>
      <c r="J277" s="152">
        <f>'MEDIÇÃO 01'!J277</f>
        <v>0</v>
      </c>
      <c r="K277" s="46">
        <f t="shared" si="22"/>
        <v>0</v>
      </c>
      <c r="L277" s="47">
        <f t="shared" si="23"/>
        <v>0</v>
      </c>
    </row>
    <row r="278" spans="2:17" ht="21" customHeight="1" x14ac:dyDescent="0.3">
      <c r="B278" s="49">
        <v>40587</v>
      </c>
      <c r="C278" s="48" t="s">
        <v>279</v>
      </c>
      <c r="D278" s="37" t="s">
        <v>142</v>
      </c>
      <c r="E278" s="239">
        <v>1</v>
      </c>
      <c r="F278" s="240"/>
      <c r="G278" s="38">
        <v>38.909999999999997</v>
      </c>
      <c r="H278" s="39">
        <f t="shared" si="26"/>
        <v>38.909999999999997</v>
      </c>
      <c r="I278" s="86"/>
      <c r="J278" s="152">
        <f>'MEDIÇÃO 01'!J278</f>
        <v>0</v>
      </c>
      <c r="K278" s="46">
        <f t="shared" si="22"/>
        <v>0</v>
      </c>
      <c r="L278" s="47">
        <f t="shared" si="23"/>
        <v>0</v>
      </c>
    </row>
    <row r="279" spans="2:17" ht="41" customHeight="1" x14ac:dyDescent="0.3">
      <c r="B279" s="49">
        <v>40952</v>
      </c>
      <c r="C279" s="36" t="s">
        <v>469</v>
      </c>
      <c r="D279" s="37" t="s">
        <v>46</v>
      </c>
      <c r="E279" s="239">
        <v>2.38</v>
      </c>
      <c r="F279" s="240"/>
      <c r="G279" s="38">
        <v>62.06</v>
      </c>
      <c r="H279" s="39">
        <f t="shared" si="26"/>
        <v>147.7028</v>
      </c>
      <c r="I279" s="86"/>
      <c r="J279" s="152">
        <f>'MEDIÇÃO 01'!J279</f>
        <v>0</v>
      </c>
      <c r="K279" s="46">
        <f t="shared" si="22"/>
        <v>0</v>
      </c>
      <c r="L279" s="47">
        <f t="shared" si="23"/>
        <v>0</v>
      </c>
    </row>
    <row r="280" spans="2:17" s="5" customFormat="1" ht="28" x14ac:dyDescent="0.3">
      <c r="B280" s="49">
        <v>41318</v>
      </c>
      <c r="C280" s="36" t="s">
        <v>470</v>
      </c>
      <c r="D280" s="37" t="s">
        <v>46</v>
      </c>
      <c r="E280" s="239">
        <v>8.01</v>
      </c>
      <c r="F280" s="240"/>
      <c r="G280" s="38">
        <v>101.66</v>
      </c>
      <c r="H280" s="39">
        <f t="shared" si="26"/>
        <v>814.2965999999999</v>
      </c>
      <c r="I280" s="86"/>
      <c r="J280" s="152">
        <f>'MEDIÇÃO 01'!J280</f>
        <v>0</v>
      </c>
      <c r="K280" s="46">
        <f t="shared" si="22"/>
        <v>0</v>
      </c>
      <c r="L280" s="47">
        <f t="shared" si="23"/>
        <v>0</v>
      </c>
      <c r="P280" s="1"/>
      <c r="Q280" s="1"/>
    </row>
    <row r="281" spans="2:17" s="5" customFormat="1" ht="33.65" customHeight="1" x14ac:dyDescent="0.3">
      <c r="B281" s="49">
        <v>41683</v>
      </c>
      <c r="C281" s="48" t="s">
        <v>471</v>
      </c>
      <c r="D281" s="37" t="s">
        <v>46</v>
      </c>
      <c r="E281" s="239">
        <v>8.5399999999999991</v>
      </c>
      <c r="F281" s="240"/>
      <c r="G281" s="38">
        <v>76.59</v>
      </c>
      <c r="H281" s="39">
        <f t="shared" si="26"/>
        <v>654.07859999999994</v>
      </c>
      <c r="I281" s="86"/>
      <c r="J281" s="152">
        <f>'MEDIÇÃO 01'!J281</f>
        <v>0</v>
      </c>
      <c r="K281" s="46">
        <f t="shared" si="22"/>
        <v>0</v>
      </c>
      <c r="L281" s="47">
        <f t="shared" si="23"/>
        <v>0</v>
      </c>
      <c r="P281" s="1"/>
      <c r="Q281" s="1"/>
    </row>
    <row r="282" spans="2:17" s="5" customFormat="1" ht="21" x14ac:dyDescent="0.3">
      <c r="B282" s="49">
        <v>42048</v>
      </c>
      <c r="C282" s="48" t="s">
        <v>284</v>
      </c>
      <c r="D282" s="37" t="s">
        <v>142</v>
      </c>
      <c r="E282" s="239">
        <v>1</v>
      </c>
      <c r="F282" s="240"/>
      <c r="G282" s="38">
        <v>288.93</v>
      </c>
      <c r="H282" s="39">
        <f t="shared" si="26"/>
        <v>288.93</v>
      </c>
      <c r="I282" s="86"/>
      <c r="J282" s="152">
        <f>'MEDIÇÃO 01'!J282</f>
        <v>0</v>
      </c>
      <c r="K282" s="46">
        <f t="shared" si="22"/>
        <v>0</v>
      </c>
      <c r="L282" s="47">
        <f t="shared" si="23"/>
        <v>0</v>
      </c>
      <c r="P282" s="1"/>
      <c r="Q282" s="1"/>
    </row>
    <row r="283" spans="2:17" s="5" customFormat="1" ht="46.25" customHeight="1" thickBot="1" x14ac:dyDescent="0.35">
      <c r="B283" s="76">
        <v>42413</v>
      </c>
      <c r="C283" s="77" t="s">
        <v>472</v>
      </c>
      <c r="D283" s="78" t="s">
        <v>46</v>
      </c>
      <c r="E283" s="290">
        <v>5.5</v>
      </c>
      <c r="F283" s="291"/>
      <c r="G283" s="79">
        <v>59.8</v>
      </c>
      <c r="H283" s="80">
        <f t="shared" si="26"/>
        <v>328.9</v>
      </c>
      <c r="I283" s="87"/>
      <c r="J283" s="152">
        <f>'MEDIÇÃO 01'!J283</f>
        <v>0</v>
      </c>
      <c r="K283" s="82">
        <f t="shared" ref="K283" si="27">I283*G283</f>
        <v>0</v>
      </c>
      <c r="L283" s="83">
        <f t="shared" ref="L283" si="28">J283*G283</f>
        <v>0</v>
      </c>
      <c r="P283" s="1"/>
      <c r="Q283" s="1"/>
    </row>
    <row r="285" spans="2:17" s="5" customFormat="1" x14ac:dyDescent="0.3">
      <c r="B285" s="1"/>
      <c r="C285" s="1"/>
      <c r="D285" s="2"/>
      <c r="E285" s="3"/>
      <c r="F285" s="3"/>
      <c r="G285" s="4"/>
      <c r="H285" s="3"/>
      <c r="I285" s="3"/>
      <c r="J285" s="3"/>
      <c r="K285" s="4">
        <f>SUM(K15:K284)</f>
        <v>22791.479999999996</v>
      </c>
      <c r="L285" s="4">
        <f>SUM(L15:L284)</f>
        <v>49454.301200000002</v>
      </c>
      <c r="P285" s="1"/>
      <c r="Q285" s="1"/>
    </row>
  </sheetData>
  <mergeCells count="292">
    <mergeCell ref="B9:H9"/>
    <mergeCell ref="B10:H10"/>
    <mergeCell ref="E11:F11"/>
    <mergeCell ref="B6:D8"/>
    <mergeCell ref="E6:G6"/>
    <mergeCell ref="I6:K6"/>
    <mergeCell ref="E7:G7"/>
    <mergeCell ref="I7:K7"/>
    <mergeCell ref="E8:H8"/>
    <mergeCell ref="I8:K8"/>
    <mergeCell ref="B2:H3"/>
    <mergeCell ref="I2:L3"/>
    <mergeCell ref="B4:H4"/>
    <mergeCell ref="I4:K4"/>
    <mergeCell ref="B5:H5"/>
    <mergeCell ref="I5:K5"/>
    <mergeCell ref="E17:F17"/>
    <mergeCell ref="E18:F18"/>
    <mergeCell ref="E19:F19"/>
    <mergeCell ref="E20:F20"/>
    <mergeCell ref="E21:F21"/>
    <mergeCell ref="E22:F22"/>
    <mergeCell ref="K12:K14"/>
    <mergeCell ref="L12:L14"/>
    <mergeCell ref="E13:F13"/>
    <mergeCell ref="E14:F14"/>
    <mergeCell ref="E15:F15"/>
    <mergeCell ref="E16:F16"/>
    <mergeCell ref="E12:F12"/>
    <mergeCell ref="I12:I14"/>
    <mergeCell ref="J12:J14"/>
    <mergeCell ref="E29:F29"/>
    <mergeCell ref="E30:F30"/>
    <mergeCell ref="E31:F31"/>
    <mergeCell ref="E32:F32"/>
    <mergeCell ref="E33:F33"/>
    <mergeCell ref="E34:F34"/>
    <mergeCell ref="E23:F23"/>
    <mergeCell ref="E24:F24"/>
    <mergeCell ref="E25:F25"/>
    <mergeCell ref="E26:F26"/>
    <mergeCell ref="E27:F27"/>
    <mergeCell ref="E28:F28"/>
    <mergeCell ref="E41:F41"/>
    <mergeCell ref="E42:F42"/>
    <mergeCell ref="E43:F43"/>
    <mergeCell ref="E44:F44"/>
    <mergeCell ref="E45:F45"/>
    <mergeCell ref="E46:F46"/>
    <mergeCell ref="E35:F35"/>
    <mergeCell ref="E36:F36"/>
    <mergeCell ref="E37:F37"/>
    <mergeCell ref="E38:F38"/>
    <mergeCell ref="E39:F39"/>
    <mergeCell ref="E40:F40"/>
    <mergeCell ref="E53:F53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51:F51"/>
    <mergeCell ref="E52:F52"/>
    <mergeCell ref="E65:F65"/>
    <mergeCell ref="E66:F66"/>
    <mergeCell ref="E67:F67"/>
    <mergeCell ref="E68:F68"/>
    <mergeCell ref="E69:F69"/>
    <mergeCell ref="E70:F70"/>
    <mergeCell ref="E59:F59"/>
    <mergeCell ref="E60:F60"/>
    <mergeCell ref="E61:F61"/>
    <mergeCell ref="E62:F62"/>
    <mergeCell ref="E63:F63"/>
    <mergeCell ref="E64:F64"/>
    <mergeCell ref="E77:F77"/>
    <mergeCell ref="E78:F78"/>
    <mergeCell ref="E79:F79"/>
    <mergeCell ref="E80:F80"/>
    <mergeCell ref="E81:F81"/>
    <mergeCell ref="E82:F82"/>
    <mergeCell ref="E71:F71"/>
    <mergeCell ref="E72:F72"/>
    <mergeCell ref="E73:F73"/>
    <mergeCell ref="E74:F74"/>
    <mergeCell ref="E75:F75"/>
    <mergeCell ref="E76:F76"/>
    <mergeCell ref="E89:F89"/>
    <mergeCell ref="E90:F90"/>
    <mergeCell ref="E91:F91"/>
    <mergeCell ref="E92:F92"/>
    <mergeCell ref="E93:F93"/>
    <mergeCell ref="E94:F94"/>
    <mergeCell ref="E83:F83"/>
    <mergeCell ref="E84:F84"/>
    <mergeCell ref="E85:F85"/>
    <mergeCell ref="E86:F86"/>
    <mergeCell ref="E87:F87"/>
    <mergeCell ref="E88:F88"/>
    <mergeCell ref="E101:F101"/>
    <mergeCell ref="E102:F102"/>
    <mergeCell ref="E103:F103"/>
    <mergeCell ref="E104:F104"/>
    <mergeCell ref="E105:F105"/>
    <mergeCell ref="E106:F106"/>
    <mergeCell ref="E95:F95"/>
    <mergeCell ref="E96:F96"/>
    <mergeCell ref="E97:F97"/>
    <mergeCell ref="E98:F98"/>
    <mergeCell ref="E99:F99"/>
    <mergeCell ref="E100:F100"/>
    <mergeCell ref="E113:F113"/>
    <mergeCell ref="E114:F114"/>
    <mergeCell ref="E115:F115"/>
    <mergeCell ref="E116:F116"/>
    <mergeCell ref="E117:F117"/>
    <mergeCell ref="E118:F118"/>
    <mergeCell ref="E107:F107"/>
    <mergeCell ref="E108:F108"/>
    <mergeCell ref="E109:F109"/>
    <mergeCell ref="E110:F110"/>
    <mergeCell ref="E111:F111"/>
    <mergeCell ref="E112:F112"/>
    <mergeCell ref="E125:F125"/>
    <mergeCell ref="E126:F126"/>
    <mergeCell ref="E127:F127"/>
    <mergeCell ref="E128:F128"/>
    <mergeCell ref="E129:F129"/>
    <mergeCell ref="E130:F130"/>
    <mergeCell ref="E119:F119"/>
    <mergeCell ref="E120:F120"/>
    <mergeCell ref="E121:F121"/>
    <mergeCell ref="E122:F122"/>
    <mergeCell ref="E123:F123"/>
    <mergeCell ref="E124:F124"/>
    <mergeCell ref="E137:F137"/>
    <mergeCell ref="E138:F138"/>
    <mergeCell ref="E139:F139"/>
    <mergeCell ref="E140:F140"/>
    <mergeCell ref="E141:F141"/>
    <mergeCell ref="E142:F142"/>
    <mergeCell ref="E131:F131"/>
    <mergeCell ref="E132:F132"/>
    <mergeCell ref="E133:F133"/>
    <mergeCell ref="E134:F134"/>
    <mergeCell ref="E135:F135"/>
    <mergeCell ref="E136:F136"/>
    <mergeCell ref="E149:F149"/>
    <mergeCell ref="E150:F150"/>
    <mergeCell ref="E151:F151"/>
    <mergeCell ref="E152:F152"/>
    <mergeCell ref="E153:F153"/>
    <mergeCell ref="E154:F154"/>
    <mergeCell ref="E143:F143"/>
    <mergeCell ref="E144:F144"/>
    <mergeCell ref="E145:F145"/>
    <mergeCell ref="E146:F146"/>
    <mergeCell ref="E147:F147"/>
    <mergeCell ref="E148:F148"/>
    <mergeCell ref="E161:F161"/>
    <mergeCell ref="E162:F162"/>
    <mergeCell ref="E163:F163"/>
    <mergeCell ref="E164:F164"/>
    <mergeCell ref="E165:F165"/>
    <mergeCell ref="E166:F166"/>
    <mergeCell ref="E155:F155"/>
    <mergeCell ref="E156:F156"/>
    <mergeCell ref="E157:F157"/>
    <mergeCell ref="E158:F158"/>
    <mergeCell ref="E159:F159"/>
    <mergeCell ref="E160:F160"/>
    <mergeCell ref="E173:F173"/>
    <mergeCell ref="E174:F174"/>
    <mergeCell ref="E175:F175"/>
    <mergeCell ref="E176:F176"/>
    <mergeCell ref="E177:F177"/>
    <mergeCell ref="E178:F178"/>
    <mergeCell ref="E167:F167"/>
    <mergeCell ref="E168:F168"/>
    <mergeCell ref="E169:F169"/>
    <mergeCell ref="E170:F170"/>
    <mergeCell ref="E171:F171"/>
    <mergeCell ref="E172:F172"/>
    <mergeCell ref="E185:F185"/>
    <mergeCell ref="E186:F186"/>
    <mergeCell ref="E187:F187"/>
    <mergeCell ref="E188:F188"/>
    <mergeCell ref="E189:F189"/>
    <mergeCell ref="E190:F190"/>
    <mergeCell ref="E179:F179"/>
    <mergeCell ref="E180:F180"/>
    <mergeCell ref="E181:F181"/>
    <mergeCell ref="E182:F182"/>
    <mergeCell ref="E183:F183"/>
    <mergeCell ref="E184:F184"/>
    <mergeCell ref="E197:F197"/>
    <mergeCell ref="E198:F198"/>
    <mergeCell ref="E199:F199"/>
    <mergeCell ref="E200:F200"/>
    <mergeCell ref="E201:F201"/>
    <mergeCell ref="E202:F202"/>
    <mergeCell ref="E191:F191"/>
    <mergeCell ref="E192:F192"/>
    <mergeCell ref="E193:F193"/>
    <mergeCell ref="E194:F194"/>
    <mergeCell ref="E195:F195"/>
    <mergeCell ref="E196:F196"/>
    <mergeCell ref="E209:F209"/>
    <mergeCell ref="E210:F210"/>
    <mergeCell ref="E211:F211"/>
    <mergeCell ref="E212:F212"/>
    <mergeCell ref="E213:F213"/>
    <mergeCell ref="E214:F214"/>
    <mergeCell ref="E203:F203"/>
    <mergeCell ref="E204:F204"/>
    <mergeCell ref="E205:F205"/>
    <mergeCell ref="E206:F206"/>
    <mergeCell ref="E207:F207"/>
    <mergeCell ref="E208:F208"/>
    <mergeCell ref="E221:F221"/>
    <mergeCell ref="E222:F222"/>
    <mergeCell ref="E223:F223"/>
    <mergeCell ref="E224:F224"/>
    <mergeCell ref="E225:F225"/>
    <mergeCell ref="E226:F226"/>
    <mergeCell ref="E215:F215"/>
    <mergeCell ref="E216:F216"/>
    <mergeCell ref="E217:F217"/>
    <mergeCell ref="E218:F218"/>
    <mergeCell ref="E219:F219"/>
    <mergeCell ref="E220:F220"/>
    <mergeCell ref="E233:F233"/>
    <mergeCell ref="E234:F234"/>
    <mergeCell ref="E235:F235"/>
    <mergeCell ref="E236:F236"/>
    <mergeCell ref="E237:F237"/>
    <mergeCell ref="E238:F238"/>
    <mergeCell ref="E227:F227"/>
    <mergeCell ref="E228:F228"/>
    <mergeCell ref="E229:F229"/>
    <mergeCell ref="E230:F230"/>
    <mergeCell ref="E231:F231"/>
    <mergeCell ref="E232:F232"/>
    <mergeCell ref="E245:F245"/>
    <mergeCell ref="E246:F246"/>
    <mergeCell ref="E247:F247"/>
    <mergeCell ref="E248:F248"/>
    <mergeCell ref="E249:F249"/>
    <mergeCell ref="E250:F250"/>
    <mergeCell ref="E239:F239"/>
    <mergeCell ref="E240:F240"/>
    <mergeCell ref="E241:F241"/>
    <mergeCell ref="E242:F242"/>
    <mergeCell ref="E243:F243"/>
    <mergeCell ref="E244:F244"/>
    <mergeCell ref="E257:F257"/>
    <mergeCell ref="E258:F258"/>
    <mergeCell ref="E259:F259"/>
    <mergeCell ref="E260:F260"/>
    <mergeCell ref="E261:F261"/>
    <mergeCell ref="E262:F262"/>
    <mergeCell ref="E251:F251"/>
    <mergeCell ref="E252:F252"/>
    <mergeCell ref="E253:F253"/>
    <mergeCell ref="E254:F254"/>
    <mergeCell ref="E255:F255"/>
    <mergeCell ref="E256:F256"/>
    <mergeCell ref="E269:F269"/>
    <mergeCell ref="E270:F270"/>
    <mergeCell ref="E271:F271"/>
    <mergeCell ref="E272:F272"/>
    <mergeCell ref="E273:F273"/>
    <mergeCell ref="E274:F274"/>
    <mergeCell ref="E263:F263"/>
    <mergeCell ref="E264:F264"/>
    <mergeCell ref="E265:F265"/>
    <mergeCell ref="E266:F266"/>
    <mergeCell ref="E267:F267"/>
    <mergeCell ref="E268:F268"/>
    <mergeCell ref="E281:F281"/>
    <mergeCell ref="E282:F282"/>
    <mergeCell ref="E283:F283"/>
    <mergeCell ref="E275:F275"/>
    <mergeCell ref="E276:F276"/>
    <mergeCell ref="E277:F277"/>
    <mergeCell ref="E278:F278"/>
    <mergeCell ref="E279:F279"/>
    <mergeCell ref="E280:F280"/>
  </mergeCells>
  <printOptions horizontalCentered="1"/>
  <pageMargins left="0.70866141732283461" right="0.70866141732283461" top="0.74803149606299213" bottom="0.59055118110236215" header="0.31496062992125984" footer="0.31496062992125984"/>
  <pageSetup paperSize="9" scale="90" fitToHeight="13" orientation="landscape" r:id="rId1"/>
  <rowBreaks count="11" manualBreakCount="11">
    <brk id="32" min="1" max="11" man="1"/>
    <brk id="55" min="1" max="11" man="1"/>
    <brk id="76" min="1" max="11" man="1"/>
    <brk id="106" min="1" max="11" man="1"/>
    <brk id="127" max="16383" man="1"/>
    <brk id="145" max="16383" man="1"/>
    <brk id="164" max="16383" man="1"/>
    <brk id="187" max="16383" man="1"/>
    <brk id="210" max="16383" man="1"/>
    <brk id="233" max="16383" man="1"/>
    <brk id="25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3"/>
  <sheetViews>
    <sheetView showGridLines="0" view="pageBreakPreview" topLeftCell="A10" zoomScale="220" zoomScaleNormal="220" zoomScaleSheetLayoutView="220" workbookViewId="0">
      <selection activeCell="C24" sqref="C24"/>
    </sheetView>
  </sheetViews>
  <sheetFormatPr defaultColWidth="8.90625" defaultRowHeight="13" x14ac:dyDescent="0.35"/>
  <cols>
    <col min="1" max="1" width="8.90625" style="88"/>
    <col min="2" max="2" width="6" style="88" customWidth="1"/>
    <col min="3" max="3" width="22.90625" style="88" customWidth="1"/>
    <col min="4" max="4" width="21.36328125" style="88" customWidth="1"/>
    <col min="5" max="5" width="2.453125" style="88" customWidth="1"/>
    <col min="6" max="6" width="5.36328125" style="88" customWidth="1"/>
    <col min="7" max="7" width="3.36328125" style="88" customWidth="1"/>
    <col min="8" max="8" width="4.1796875" style="88" customWidth="1"/>
    <col min="9" max="9" width="3.08984375" style="88" customWidth="1"/>
    <col min="10" max="10" width="3.36328125" style="88" customWidth="1"/>
    <col min="11" max="11" width="3.08984375" style="88" customWidth="1"/>
    <col min="12" max="12" width="5.36328125" style="88" customWidth="1"/>
    <col min="13" max="13" width="5.08984375" style="88" customWidth="1"/>
    <col min="14" max="14" width="4.6328125" style="88" customWidth="1"/>
    <col min="15" max="15" width="2.90625" style="88" customWidth="1"/>
    <col min="16" max="16384" width="8.90625" style="88"/>
  </cols>
  <sheetData>
    <row r="1" spans="2:15" ht="13.5" thickBot="1" x14ac:dyDescent="0.4"/>
    <row r="2" spans="2:15" ht="7.25" customHeight="1" x14ac:dyDescent="0.3">
      <c r="B2" s="130" t="s">
        <v>533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8"/>
    </row>
    <row r="3" spans="2:15" ht="6.75" customHeight="1" x14ac:dyDescent="0.35">
      <c r="B3" s="294" t="s">
        <v>532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6"/>
    </row>
    <row r="4" spans="2:15" ht="6.75" customHeight="1" x14ac:dyDescent="0.3">
      <c r="B4" s="294" t="s">
        <v>531</v>
      </c>
      <c r="C4" s="295"/>
      <c r="D4" s="127" t="s">
        <v>530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5"/>
    </row>
    <row r="5" spans="2:15" ht="6.75" customHeight="1" x14ac:dyDescent="0.3">
      <c r="B5" s="124" t="s">
        <v>529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1"/>
    </row>
    <row r="6" spans="2:15" ht="6.75" customHeight="1" x14ac:dyDescent="0.3">
      <c r="B6" s="124" t="s">
        <v>528</v>
      </c>
      <c r="C6" s="122"/>
      <c r="D6" s="297" t="s">
        <v>527</v>
      </c>
      <c r="E6" s="297"/>
      <c r="F6" s="297"/>
      <c r="G6" s="297"/>
      <c r="H6" s="297"/>
      <c r="I6" s="297"/>
      <c r="J6" s="297"/>
      <c r="K6" s="122"/>
      <c r="L6" s="122"/>
      <c r="M6" s="122"/>
      <c r="N6" s="122"/>
      <c r="O6" s="121"/>
    </row>
    <row r="7" spans="2:15" ht="6.75" customHeight="1" x14ac:dyDescent="0.3">
      <c r="B7" s="124" t="s">
        <v>526</v>
      </c>
      <c r="C7" s="122"/>
      <c r="D7" s="123" t="s">
        <v>525</v>
      </c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1"/>
    </row>
    <row r="8" spans="2:15" ht="7.5" customHeight="1" x14ac:dyDescent="0.3">
      <c r="B8" s="298" t="s">
        <v>524</v>
      </c>
      <c r="C8" s="299"/>
      <c r="D8" s="123" t="s">
        <v>523</v>
      </c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1"/>
    </row>
    <row r="9" spans="2:15" ht="7.75" customHeight="1" x14ac:dyDescent="0.35">
      <c r="B9" s="300" t="s">
        <v>522</v>
      </c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2"/>
    </row>
    <row r="10" spans="2:15" ht="7.5" customHeight="1" x14ac:dyDescent="0.35">
      <c r="B10" s="303" t="s">
        <v>521</v>
      </c>
      <c r="C10" s="305" t="s">
        <v>520</v>
      </c>
      <c r="D10" s="305" t="s">
        <v>519</v>
      </c>
      <c r="E10" s="307" t="s">
        <v>518</v>
      </c>
      <c r="F10" s="309" t="s">
        <v>517</v>
      </c>
      <c r="G10" s="310"/>
      <c r="H10" s="310"/>
      <c r="I10" s="310"/>
      <c r="J10" s="310"/>
      <c r="K10" s="311"/>
      <c r="L10" s="312" t="s">
        <v>516</v>
      </c>
      <c r="M10" s="313"/>
      <c r="N10" s="314"/>
      <c r="O10" s="315" t="s">
        <v>515</v>
      </c>
    </row>
    <row r="11" spans="2:15" ht="8" customHeight="1" x14ac:dyDescent="0.35">
      <c r="B11" s="304"/>
      <c r="C11" s="306"/>
      <c r="D11" s="306"/>
      <c r="E11" s="308"/>
      <c r="F11" s="119" t="s">
        <v>514</v>
      </c>
      <c r="G11" s="120" t="s">
        <v>513</v>
      </c>
      <c r="H11" s="119" t="s">
        <v>512</v>
      </c>
      <c r="I11" s="120" t="s">
        <v>511</v>
      </c>
      <c r="J11" s="119" t="s">
        <v>510</v>
      </c>
      <c r="K11" s="119" t="s">
        <v>509</v>
      </c>
      <c r="L11" s="119" t="s">
        <v>508</v>
      </c>
      <c r="M11" s="119" t="s">
        <v>507</v>
      </c>
      <c r="N11" s="119" t="s">
        <v>506</v>
      </c>
      <c r="O11" s="316"/>
    </row>
    <row r="12" spans="2:15" ht="8" customHeight="1" x14ac:dyDescent="0.3">
      <c r="B12" s="118" t="s">
        <v>505</v>
      </c>
      <c r="C12" s="292" t="s">
        <v>504</v>
      </c>
      <c r="D12" s="293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6"/>
    </row>
    <row r="13" spans="2:15" ht="7.25" customHeight="1" x14ac:dyDescent="0.35">
      <c r="B13" s="115" t="s">
        <v>503</v>
      </c>
      <c r="C13" s="114" t="s">
        <v>502</v>
      </c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2:15" ht="6.75" customHeight="1" x14ac:dyDescent="0.3">
      <c r="B14" s="111" t="s">
        <v>27</v>
      </c>
      <c r="C14" s="107" t="s">
        <v>28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5"/>
    </row>
    <row r="15" spans="2:15" ht="19.75" customHeight="1" x14ac:dyDescent="0.35">
      <c r="B15" s="110" t="s">
        <v>501</v>
      </c>
      <c r="C15" s="100" t="s">
        <v>535</v>
      </c>
      <c r="D15" s="109"/>
      <c r="E15" s="140"/>
      <c r="F15" s="140"/>
      <c r="G15" s="140"/>
      <c r="H15" s="140"/>
      <c r="I15" s="140"/>
      <c r="J15" s="140"/>
      <c r="K15" s="140"/>
      <c r="L15" s="140"/>
      <c r="M15" s="140"/>
      <c r="N15" s="141">
        <v>6</v>
      </c>
      <c r="O15" s="99" t="s">
        <v>31</v>
      </c>
    </row>
    <row r="16" spans="2:15" ht="6.75" customHeight="1" x14ac:dyDescent="0.3">
      <c r="B16" s="98" t="s">
        <v>500</v>
      </c>
      <c r="C16" s="96"/>
      <c r="D16" s="96"/>
      <c r="E16" s="142">
        <v>1</v>
      </c>
      <c r="F16" s="142">
        <v>2</v>
      </c>
      <c r="G16" s="143"/>
      <c r="H16" s="142">
        <v>3</v>
      </c>
      <c r="I16" s="143"/>
      <c r="J16" s="143"/>
      <c r="K16" s="143"/>
      <c r="L16" s="142">
        <v>6</v>
      </c>
      <c r="M16" s="142">
        <v>6</v>
      </c>
      <c r="N16" s="143"/>
      <c r="O16" s="95"/>
    </row>
    <row r="17" spans="2:18" ht="19.75" customHeight="1" x14ac:dyDescent="0.35">
      <c r="B17" s="104" t="s">
        <v>499</v>
      </c>
      <c r="C17" s="94" t="s">
        <v>498</v>
      </c>
      <c r="D17" s="93"/>
      <c r="E17" s="144"/>
      <c r="F17" s="144"/>
      <c r="G17" s="144"/>
      <c r="H17" s="144"/>
      <c r="I17" s="144"/>
      <c r="J17" s="144"/>
      <c r="K17" s="144"/>
      <c r="L17" s="144"/>
      <c r="M17" s="144"/>
      <c r="N17" s="145">
        <v>355.3</v>
      </c>
      <c r="O17" s="103" t="s">
        <v>31</v>
      </c>
      <c r="P17" s="155">
        <f>(61.8+5+16.9+20.35+31.4+42.5+25.3)</f>
        <v>203.25</v>
      </c>
      <c r="Q17" s="156">
        <v>2</v>
      </c>
      <c r="R17" s="155">
        <f>P17*Q17</f>
        <v>406.5</v>
      </c>
    </row>
    <row r="18" spans="2:18" ht="6.75" customHeight="1" x14ac:dyDescent="0.3">
      <c r="B18" s="98" t="s">
        <v>497</v>
      </c>
      <c r="C18" s="96"/>
      <c r="D18" s="101" t="s">
        <v>496</v>
      </c>
      <c r="E18" s="142">
        <v>1</v>
      </c>
      <c r="F18" s="142">
        <v>187</v>
      </c>
      <c r="G18" s="143"/>
      <c r="H18" s="142">
        <v>1.9</v>
      </c>
      <c r="I18" s="143"/>
      <c r="J18" s="143"/>
      <c r="K18" s="143"/>
      <c r="L18" s="142">
        <v>355.3</v>
      </c>
      <c r="M18" s="142">
        <v>355.3</v>
      </c>
      <c r="N18" s="143"/>
      <c r="O18" s="95"/>
    </row>
    <row r="19" spans="2:18" ht="12.65" customHeight="1" x14ac:dyDescent="0.35">
      <c r="B19" s="131" t="s">
        <v>495</v>
      </c>
      <c r="C19" s="132" t="s">
        <v>39</v>
      </c>
      <c r="D19" s="133" t="s">
        <v>534</v>
      </c>
      <c r="E19" s="146"/>
      <c r="F19" s="146"/>
      <c r="G19" s="146"/>
      <c r="H19" s="146"/>
      <c r="I19" s="146"/>
      <c r="J19" s="146"/>
      <c r="K19" s="146"/>
      <c r="L19" s="146"/>
      <c r="M19" s="146"/>
      <c r="N19" s="147">
        <v>0</v>
      </c>
      <c r="O19" s="134" t="s">
        <v>31</v>
      </c>
    </row>
    <row r="20" spans="2:18" ht="6.65" customHeight="1" x14ac:dyDescent="0.3">
      <c r="B20" s="98" t="s">
        <v>494</v>
      </c>
      <c r="C20" s="96"/>
      <c r="D20" s="101" t="s">
        <v>482</v>
      </c>
      <c r="E20" s="142">
        <v>1</v>
      </c>
      <c r="F20" s="142">
        <v>741.96</v>
      </c>
      <c r="G20" s="143"/>
      <c r="H20" s="143"/>
      <c r="I20" s="143"/>
      <c r="J20" s="143"/>
      <c r="K20" s="143"/>
      <c r="L20" s="142">
        <v>741.96</v>
      </c>
      <c r="M20" s="142">
        <v>741.96</v>
      </c>
      <c r="N20" s="143"/>
      <c r="O20" s="95"/>
    </row>
    <row r="21" spans="2:18" ht="13.5" customHeight="1" x14ac:dyDescent="0.35">
      <c r="B21" s="135" t="s">
        <v>493</v>
      </c>
      <c r="C21" s="136" t="s">
        <v>492</v>
      </c>
      <c r="D21" s="133" t="s">
        <v>534</v>
      </c>
      <c r="E21" s="146"/>
      <c r="F21" s="146"/>
      <c r="G21" s="146"/>
      <c r="H21" s="146"/>
      <c r="I21" s="146"/>
      <c r="J21" s="146"/>
      <c r="K21" s="146"/>
      <c r="L21" s="146"/>
      <c r="M21" s="146"/>
      <c r="N21" s="148">
        <v>0</v>
      </c>
      <c r="O21" s="137" t="s">
        <v>31</v>
      </c>
    </row>
    <row r="22" spans="2:18" ht="6.75" customHeight="1" x14ac:dyDescent="0.3">
      <c r="B22" s="98" t="s">
        <v>491</v>
      </c>
      <c r="C22" s="96"/>
      <c r="D22" s="101" t="s">
        <v>482</v>
      </c>
      <c r="E22" s="142">
        <v>1</v>
      </c>
      <c r="F22" s="142">
        <v>741.96</v>
      </c>
      <c r="G22" s="143"/>
      <c r="H22" s="143"/>
      <c r="I22" s="143"/>
      <c r="J22" s="143"/>
      <c r="K22" s="143"/>
      <c r="L22" s="142">
        <v>741.96</v>
      </c>
      <c r="M22" s="142">
        <v>741.96</v>
      </c>
      <c r="N22" s="143"/>
      <c r="O22" s="95"/>
    </row>
    <row r="23" spans="2:18" ht="6.75" customHeight="1" x14ac:dyDescent="0.3">
      <c r="B23" s="108"/>
      <c r="C23" s="107" t="s">
        <v>490</v>
      </c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5"/>
    </row>
    <row r="24" spans="2:18" ht="21" customHeight="1" x14ac:dyDescent="0.35">
      <c r="B24" s="104" t="s">
        <v>489</v>
      </c>
      <c r="C24" s="94" t="s">
        <v>488</v>
      </c>
      <c r="D24" s="93"/>
      <c r="E24" s="144"/>
      <c r="F24" s="144"/>
      <c r="G24" s="144"/>
      <c r="H24" s="144"/>
      <c r="I24" s="144"/>
      <c r="J24" s="144"/>
      <c r="K24" s="144"/>
      <c r="L24" s="144"/>
      <c r="M24" s="144"/>
      <c r="N24" s="145">
        <v>897.58</v>
      </c>
      <c r="O24" s="103" t="s">
        <v>31</v>
      </c>
    </row>
    <row r="25" spans="2:18" ht="6.65" customHeight="1" x14ac:dyDescent="0.3">
      <c r="B25" s="98" t="s">
        <v>487</v>
      </c>
      <c r="C25" s="102" t="s">
        <v>486</v>
      </c>
      <c r="D25" s="101" t="s">
        <v>482</v>
      </c>
      <c r="E25" s="142">
        <v>1</v>
      </c>
      <c r="F25" s="142">
        <v>897.58</v>
      </c>
      <c r="G25" s="143"/>
      <c r="H25" s="143"/>
      <c r="I25" s="143"/>
      <c r="J25" s="143"/>
      <c r="K25" s="143"/>
      <c r="L25" s="142">
        <v>897.58</v>
      </c>
      <c r="M25" s="142">
        <v>897.58</v>
      </c>
      <c r="N25" s="143"/>
      <c r="O25" s="95"/>
    </row>
    <row r="26" spans="2:18" ht="15.65" customHeight="1" x14ac:dyDescent="0.35">
      <c r="B26" s="104" t="s">
        <v>485</v>
      </c>
      <c r="C26" s="100" t="s">
        <v>45</v>
      </c>
      <c r="D26" s="93"/>
      <c r="E26" s="144"/>
      <c r="F26" s="144"/>
      <c r="G26" s="144"/>
      <c r="H26" s="144"/>
      <c r="I26" s="144"/>
      <c r="J26" s="144"/>
      <c r="K26" s="144"/>
      <c r="L26" s="144"/>
      <c r="M26" s="144"/>
      <c r="N26" s="145">
        <v>169.5</v>
      </c>
      <c r="O26" s="103" t="s">
        <v>46</v>
      </c>
    </row>
    <row r="27" spans="2:18" ht="6.75" customHeight="1" x14ac:dyDescent="0.3">
      <c r="B27" s="98" t="s">
        <v>484</v>
      </c>
      <c r="C27" s="102" t="s">
        <v>483</v>
      </c>
      <c r="D27" s="101" t="s">
        <v>482</v>
      </c>
      <c r="E27" s="142">
        <v>1</v>
      </c>
      <c r="F27" s="142">
        <v>169.5</v>
      </c>
      <c r="G27" s="143"/>
      <c r="H27" s="143"/>
      <c r="I27" s="143"/>
      <c r="J27" s="143"/>
      <c r="K27" s="143"/>
      <c r="L27" s="142">
        <v>169.5</v>
      </c>
      <c r="M27" s="142">
        <v>169.5</v>
      </c>
      <c r="N27" s="143"/>
      <c r="O27" s="95"/>
    </row>
    <row r="28" spans="2:18" ht="28.25" customHeight="1" x14ac:dyDescent="0.35">
      <c r="B28" s="138">
        <v>40179</v>
      </c>
      <c r="C28" s="132" t="s">
        <v>481</v>
      </c>
      <c r="D28" s="133" t="s">
        <v>534</v>
      </c>
      <c r="E28" s="149"/>
      <c r="F28" s="149"/>
      <c r="G28" s="149"/>
      <c r="H28" s="149"/>
      <c r="I28" s="149"/>
      <c r="J28" s="149"/>
      <c r="K28" s="149"/>
      <c r="L28" s="149"/>
      <c r="M28" s="149"/>
      <c r="N28" s="147">
        <v>0</v>
      </c>
      <c r="O28" s="134" t="s">
        <v>51</v>
      </c>
    </row>
    <row r="29" spans="2:18" ht="6.75" customHeight="1" x14ac:dyDescent="0.3">
      <c r="B29" s="98" t="s">
        <v>480</v>
      </c>
      <c r="C29" s="97" t="s">
        <v>479</v>
      </c>
      <c r="D29" s="96"/>
      <c r="E29" s="142">
        <v>1</v>
      </c>
      <c r="F29" s="142">
        <v>897.58</v>
      </c>
      <c r="G29" s="143"/>
      <c r="H29" s="142">
        <v>0.2</v>
      </c>
      <c r="I29" s="143"/>
      <c r="J29" s="143"/>
      <c r="K29" s="143"/>
      <c r="L29" s="142">
        <v>179.51599999999999</v>
      </c>
      <c r="M29" s="142">
        <v>179.52</v>
      </c>
      <c r="N29" s="143"/>
      <c r="O29" s="95"/>
    </row>
    <row r="30" spans="2:18" ht="6.75" customHeight="1" x14ac:dyDescent="0.3">
      <c r="B30" s="98" t="s">
        <v>478</v>
      </c>
      <c r="C30" s="97" t="s">
        <v>477</v>
      </c>
      <c r="D30" s="96"/>
      <c r="E30" s="142">
        <v>1</v>
      </c>
      <c r="F30" s="142">
        <v>169.5</v>
      </c>
      <c r="G30" s="143"/>
      <c r="H30" s="142">
        <v>0.5</v>
      </c>
      <c r="I30" s="143"/>
      <c r="J30" s="143"/>
      <c r="K30" s="143"/>
      <c r="L30" s="142">
        <v>84.75</v>
      </c>
      <c r="M30" s="142">
        <v>84.75</v>
      </c>
      <c r="N30" s="143"/>
      <c r="O30" s="95"/>
    </row>
    <row r="31" spans="2:18" ht="27" customHeight="1" x14ac:dyDescent="0.35">
      <c r="B31" s="138">
        <v>40544</v>
      </c>
      <c r="C31" s="136" t="s">
        <v>476</v>
      </c>
      <c r="D31" s="133" t="s">
        <v>534</v>
      </c>
      <c r="E31" s="149"/>
      <c r="F31" s="149"/>
      <c r="G31" s="149"/>
      <c r="H31" s="149"/>
      <c r="I31" s="149"/>
      <c r="J31" s="149"/>
      <c r="K31" s="149"/>
      <c r="L31" s="149"/>
      <c r="M31" s="149"/>
      <c r="N31" s="147">
        <v>0</v>
      </c>
      <c r="O31" s="139" t="s">
        <v>475</v>
      </c>
    </row>
    <row r="32" spans="2:18" ht="6.75" customHeight="1" thickBot="1" x14ac:dyDescent="0.35">
      <c r="B32" s="92" t="s">
        <v>474</v>
      </c>
      <c r="C32" s="91" t="s">
        <v>473</v>
      </c>
      <c r="D32" s="90"/>
      <c r="E32" s="150">
        <v>1</v>
      </c>
      <c r="F32" s="150">
        <v>294.87</v>
      </c>
      <c r="G32" s="151"/>
      <c r="H32" s="151"/>
      <c r="I32" s="151"/>
      <c r="J32" s="151"/>
      <c r="K32" s="151"/>
      <c r="L32" s="150">
        <v>294.87</v>
      </c>
      <c r="M32" s="150">
        <v>294.87</v>
      </c>
      <c r="N32" s="151"/>
      <c r="O32" s="89"/>
    </row>
    <row r="33" ht="57" customHeight="1" x14ac:dyDescent="0.35"/>
  </sheetData>
  <mergeCells count="13">
    <mergeCell ref="C12:D12"/>
    <mergeCell ref="B3:O3"/>
    <mergeCell ref="B4:C4"/>
    <mergeCell ref="D6:J6"/>
    <mergeCell ref="B8:C8"/>
    <mergeCell ref="B9:O9"/>
    <mergeCell ref="B10:B11"/>
    <mergeCell ref="C10:C11"/>
    <mergeCell ref="D10:D11"/>
    <mergeCell ref="E10:E11"/>
    <mergeCell ref="F10:K10"/>
    <mergeCell ref="L10:N10"/>
    <mergeCell ref="O10:O11"/>
  </mergeCells>
  <pageMargins left="0.70866141732283472" right="0.70866141732283472" top="0.74803149606299213" bottom="0.59055118110236227" header="0.31496062992125984" footer="0.31496062992125984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40"/>
  <sheetViews>
    <sheetView showGridLines="0" view="pageBreakPreview" topLeftCell="A22" zoomScaleNormal="80" zoomScaleSheetLayoutView="100" zoomScalePageLayoutView="55" workbookViewId="0">
      <selection activeCell="D27" sqref="D27"/>
    </sheetView>
  </sheetViews>
  <sheetFormatPr defaultColWidth="8.6328125" defaultRowHeight="14.5" outlineLevelRow="2" x14ac:dyDescent="0.35"/>
  <cols>
    <col min="1" max="1" width="8.6328125" style="158"/>
    <col min="2" max="2" width="10.6328125" style="157" bestFit="1" customWidth="1"/>
    <col min="3" max="3" width="40.36328125" style="158" customWidth="1"/>
    <col min="4" max="4" width="37.36328125" style="158" customWidth="1"/>
    <col min="5" max="5" width="4.36328125" style="158" customWidth="1"/>
    <col min="6" max="6" width="9.453125" style="157" customWidth="1"/>
    <col min="7" max="7" width="5.90625" style="157" customWidth="1"/>
    <col min="8" max="8" width="7.90625" style="157" customWidth="1"/>
    <col min="9" max="11" width="5.90625" style="157" customWidth="1"/>
    <col min="12" max="12" width="9" style="157" customWidth="1"/>
    <col min="13" max="13" width="9.36328125" style="157" customWidth="1"/>
    <col min="14" max="14" width="7.90625" style="157" customWidth="1"/>
    <col min="15" max="15" width="5.453125" style="157" bestFit="1" customWidth="1"/>
    <col min="16" max="16" width="53.08984375" style="159" customWidth="1"/>
    <col min="17" max="17" width="8.6328125" style="160" bestFit="1" customWidth="1"/>
    <col min="18" max="18" width="3" style="160" bestFit="1" customWidth="1"/>
    <col min="19" max="19" width="4.90625" style="160" bestFit="1" customWidth="1"/>
    <col min="20" max="20" width="5.54296875" style="160" bestFit="1" customWidth="1"/>
    <col min="21" max="22" width="2.90625" style="160" bestFit="1" customWidth="1"/>
    <col min="23" max="24" width="8.6328125" style="159"/>
    <col min="25" max="16384" width="8.6328125" style="158"/>
  </cols>
  <sheetData>
    <row r="1" spans="2:24" ht="15" thickBot="1" x14ac:dyDescent="0.4"/>
    <row r="2" spans="2:24" x14ac:dyDescent="0.35">
      <c r="B2" s="328" t="s">
        <v>536</v>
      </c>
      <c r="C2" s="329"/>
      <c r="D2" s="161"/>
      <c r="E2" s="161"/>
      <c r="F2" s="162"/>
      <c r="G2" s="162"/>
      <c r="H2" s="162"/>
      <c r="I2" s="162"/>
      <c r="J2" s="162"/>
      <c r="K2" s="162"/>
      <c r="L2" s="162"/>
      <c r="M2" s="162"/>
      <c r="N2" s="163"/>
      <c r="O2" s="164"/>
      <c r="P2" s="160"/>
      <c r="U2" s="159"/>
      <c r="V2" s="159"/>
      <c r="W2" s="158"/>
      <c r="X2" s="158"/>
    </row>
    <row r="3" spans="2:24" x14ac:dyDescent="0.35">
      <c r="B3" s="330" t="s">
        <v>537</v>
      </c>
      <c r="C3" s="331"/>
      <c r="D3" s="165"/>
      <c r="E3" s="165"/>
      <c r="F3" s="166"/>
      <c r="G3" s="166"/>
      <c r="H3" s="166"/>
      <c r="I3" s="166"/>
      <c r="J3" s="166"/>
      <c r="K3" s="166"/>
      <c r="L3" s="166"/>
      <c r="M3" s="166"/>
      <c r="O3" s="167"/>
      <c r="P3" s="160"/>
      <c r="U3" s="159"/>
      <c r="V3" s="159"/>
      <c r="W3" s="158"/>
      <c r="X3" s="158"/>
    </row>
    <row r="4" spans="2:24" x14ac:dyDescent="0.35">
      <c r="B4" s="330" t="s">
        <v>538</v>
      </c>
      <c r="C4" s="331"/>
      <c r="D4" s="165" t="s">
        <v>539</v>
      </c>
      <c r="E4" s="165"/>
      <c r="F4" s="166"/>
      <c r="G4" s="166"/>
      <c r="H4" s="166"/>
      <c r="I4" s="166"/>
      <c r="J4" s="166"/>
      <c r="K4" s="166"/>
      <c r="L4" s="166"/>
      <c r="M4" s="166"/>
      <c r="O4" s="167"/>
      <c r="P4" s="160"/>
      <c r="U4" s="159"/>
      <c r="V4" s="159"/>
      <c r="W4" s="158"/>
      <c r="X4" s="158"/>
    </row>
    <row r="5" spans="2:24" x14ac:dyDescent="0.35">
      <c r="B5" s="330" t="s">
        <v>540</v>
      </c>
      <c r="C5" s="331"/>
      <c r="D5" s="168"/>
      <c r="E5" s="169"/>
      <c r="F5" s="170"/>
      <c r="G5" s="170"/>
      <c r="H5" s="170"/>
      <c r="I5" s="170"/>
      <c r="J5" s="170"/>
      <c r="K5" s="170"/>
      <c r="L5" s="170"/>
      <c r="M5" s="170"/>
      <c r="O5" s="167"/>
      <c r="P5" s="160"/>
      <c r="U5" s="159"/>
      <c r="V5" s="159"/>
      <c r="W5" s="158"/>
      <c r="X5" s="158"/>
    </row>
    <row r="6" spans="2:24" x14ac:dyDescent="0.35">
      <c r="B6" s="330" t="s">
        <v>528</v>
      </c>
      <c r="C6" s="331"/>
      <c r="D6" s="169" t="s">
        <v>527</v>
      </c>
      <c r="E6" s="169"/>
      <c r="F6" s="170"/>
      <c r="G6" s="170"/>
      <c r="H6" s="170"/>
      <c r="I6" s="170"/>
      <c r="J6" s="170"/>
      <c r="K6" s="170"/>
      <c r="L6" s="170"/>
      <c r="M6" s="170"/>
      <c r="O6" s="167"/>
      <c r="P6" s="160"/>
      <c r="U6" s="159"/>
      <c r="V6" s="159"/>
      <c r="W6" s="158"/>
      <c r="X6" s="158"/>
    </row>
    <row r="7" spans="2:24" x14ac:dyDescent="0.35">
      <c r="B7" s="330" t="s">
        <v>526</v>
      </c>
      <c r="C7" s="331"/>
      <c r="D7" s="169" t="s">
        <v>525</v>
      </c>
      <c r="E7" s="169"/>
      <c r="F7" s="170"/>
      <c r="G7" s="170"/>
      <c r="H7" s="170"/>
      <c r="I7" s="170"/>
      <c r="J7" s="170"/>
      <c r="K7" s="170"/>
      <c r="L7" s="170"/>
      <c r="M7" s="170"/>
      <c r="O7" s="167"/>
      <c r="P7" s="160"/>
      <c r="U7" s="159"/>
      <c r="V7" s="159"/>
      <c r="W7" s="158"/>
      <c r="X7" s="158"/>
    </row>
    <row r="8" spans="2:24" x14ac:dyDescent="0.35">
      <c r="B8" s="317" t="s">
        <v>524</v>
      </c>
      <c r="C8" s="318"/>
      <c r="D8" s="171" t="s">
        <v>523</v>
      </c>
      <c r="E8" s="169"/>
      <c r="F8" s="170"/>
      <c r="G8" s="170"/>
      <c r="H8" s="170"/>
      <c r="I8" s="170"/>
      <c r="J8" s="170"/>
      <c r="K8" s="170"/>
      <c r="L8" s="170"/>
      <c r="M8" s="170"/>
      <c r="O8" s="167"/>
      <c r="P8" s="160"/>
      <c r="U8" s="159"/>
      <c r="V8" s="159"/>
      <c r="W8" s="158"/>
      <c r="X8" s="158"/>
    </row>
    <row r="9" spans="2:24" ht="3.75" customHeight="1" x14ac:dyDescent="0.35">
      <c r="B9" s="172"/>
      <c r="G9" s="170"/>
      <c r="H9" s="170"/>
      <c r="I9" s="170"/>
      <c r="J9" s="170"/>
      <c r="K9" s="170"/>
      <c r="L9" s="170"/>
      <c r="M9" s="170"/>
      <c r="N9" s="170"/>
      <c r="O9" s="173"/>
    </row>
    <row r="10" spans="2:24" x14ac:dyDescent="0.35">
      <c r="B10" s="319" t="s">
        <v>541</v>
      </c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1"/>
    </row>
    <row r="11" spans="2:24" ht="5.25" customHeight="1" thickBot="1" x14ac:dyDescent="0.4"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6"/>
    </row>
    <row r="12" spans="2:24" x14ac:dyDescent="0.35">
      <c r="B12" s="322" t="s">
        <v>542</v>
      </c>
      <c r="C12" s="324" t="s">
        <v>543</v>
      </c>
      <c r="D12" s="324" t="s">
        <v>544</v>
      </c>
      <c r="E12" s="324" t="s">
        <v>545</v>
      </c>
      <c r="F12" s="324" t="s">
        <v>546</v>
      </c>
      <c r="G12" s="324"/>
      <c r="H12" s="324"/>
      <c r="I12" s="324"/>
      <c r="J12" s="324"/>
      <c r="K12" s="324"/>
      <c r="L12" s="324" t="s">
        <v>547</v>
      </c>
      <c r="M12" s="324"/>
      <c r="N12" s="324"/>
      <c r="O12" s="326" t="s">
        <v>548</v>
      </c>
    </row>
    <row r="13" spans="2:24" ht="18.75" customHeight="1" x14ac:dyDescent="0.35">
      <c r="B13" s="323"/>
      <c r="C13" s="325"/>
      <c r="D13" s="325"/>
      <c r="E13" s="325"/>
      <c r="F13" s="177" t="s">
        <v>549</v>
      </c>
      <c r="G13" s="177" t="s">
        <v>550</v>
      </c>
      <c r="H13" s="177" t="s">
        <v>551</v>
      </c>
      <c r="I13" s="177" t="s">
        <v>552</v>
      </c>
      <c r="J13" s="177" t="s">
        <v>553</v>
      </c>
      <c r="K13" s="177" t="s">
        <v>554</v>
      </c>
      <c r="L13" s="177" t="s">
        <v>555</v>
      </c>
      <c r="M13" s="177" t="s">
        <v>556</v>
      </c>
      <c r="N13" s="178" t="s">
        <v>557</v>
      </c>
      <c r="O13" s="327"/>
    </row>
    <row r="14" spans="2:24" ht="18.75" customHeight="1" x14ac:dyDescent="0.35">
      <c r="B14" s="179" t="s">
        <v>558</v>
      </c>
      <c r="C14" s="180" t="s">
        <v>527</v>
      </c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1"/>
    </row>
    <row r="15" spans="2:24" ht="39.75" customHeight="1" x14ac:dyDescent="0.35">
      <c r="B15" s="182" t="s">
        <v>15</v>
      </c>
      <c r="C15" s="183" t="s">
        <v>559</v>
      </c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5"/>
    </row>
    <row r="16" spans="2:24" outlineLevel="1" x14ac:dyDescent="0.35">
      <c r="B16" s="186" t="s">
        <v>27</v>
      </c>
      <c r="C16" s="187" t="s">
        <v>28</v>
      </c>
      <c r="D16" s="188"/>
      <c r="E16" s="188"/>
      <c r="F16" s="188"/>
      <c r="G16" s="188"/>
      <c r="H16" s="189"/>
      <c r="I16" s="189"/>
      <c r="J16" s="189"/>
      <c r="K16" s="189"/>
      <c r="L16" s="189"/>
      <c r="M16" s="189"/>
      <c r="N16" s="189"/>
      <c r="O16" s="190"/>
      <c r="P16" s="158"/>
      <c r="Q16" s="158"/>
      <c r="R16" s="158"/>
      <c r="S16" s="158"/>
      <c r="T16" s="158"/>
      <c r="U16" s="158"/>
      <c r="V16" s="158"/>
      <c r="W16" s="158"/>
      <c r="X16" s="158"/>
    </row>
    <row r="17" spans="2:24" ht="54" customHeight="1" outlineLevel="2" x14ac:dyDescent="0.35">
      <c r="B17" s="191" t="s">
        <v>560</v>
      </c>
      <c r="C17" s="192" t="s">
        <v>561</v>
      </c>
      <c r="D17" s="193"/>
      <c r="E17" s="193"/>
      <c r="F17" s="194"/>
      <c r="G17" s="194"/>
      <c r="H17" s="194"/>
      <c r="I17" s="194"/>
      <c r="J17" s="194"/>
      <c r="K17" s="194"/>
      <c r="L17" s="194"/>
      <c r="M17" s="194"/>
      <c r="N17" s="206">
        <v>5</v>
      </c>
      <c r="O17" s="195" t="s">
        <v>31</v>
      </c>
      <c r="P17" s="158"/>
      <c r="Q17" s="158"/>
      <c r="R17" s="158"/>
      <c r="S17" s="158"/>
      <c r="T17" s="158"/>
      <c r="U17" s="158"/>
      <c r="V17" s="158"/>
      <c r="W17" s="158"/>
      <c r="X17" s="158"/>
    </row>
    <row r="18" spans="2:24" outlineLevel="2" x14ac:dyDescent="0.35">
      <c r="B18" s="200" t="s">
        <v>562</v>
      </c>
      <c r="C18" s="201"/>
      <c r="D18" s="202"/>
      <c r="E18" s="203">
        <v>1</v>
      </c>
      <c r="F18" s="203">
        <v>2</v>
      </c>
      <c r="G18" s="203"/>
      <c r="H18" s="203">
        <v>2.5</v>
      </c>
      <c r="I18" s="203"/>
      <c r="J18" s="203"/>
      <c r="K18" s="203"/>
      <c r="L18" s="203">
        <v>5</v>
      </c>
      <c r="M18" s="203">
        <v>5</v>
      </c>
      <c r="N18" s="204"/>
      <c r="O18" s="205"/>
      <c r="P18" s="158"/>
      <c r="Q18" s="158"/>
      <c r="R18" s="158"/>
      <c r="S18" s="158"/>
      <c r="T18" s="158"/>
      <c r="U18" s="158"/>
      <c r="V18" s="158"/>
      <c r="W18" s="158"/>
      <c r="X18" s="158"/>
    </row>
    <row r="19" spans="2:24" ht="69" customHeight="1" outlineLevel="2" x14ac:dyDescent="0.35">
      <c r="B19" s="191" t="s">
        <v>563</v>
      </c>
      <c r="C19" s="192" t="s">
        <v>564</v>
      </c>
      <c r="D19" s="193"/>
      <c r="E19" s="193"/>
      <c r="F19" s="194"/>
      <c r="G19" s="194"/>
      <c r="H19" s="194"/>
      <c r="I19" s="194"/>
      <c r="J19" s="194"/>
      <c r="K19" s="194"/>
      <c r="L19" s="194"/>
      <c r="M19" s="194"/>
      <c r="N19" s="206">
        <v>5</v>
      </c>
      <c r="O19" s="195" t="s">
        <v>31</v>
      </c>
      <c r="P19" s="158"/>
      <c r="Q19" s="158"/>
      <c r="R19" s="158"/>
      <c r="S19" s="158"/>
      <c r="T19" s="158"/>
      <c r="U19" s="158"/>
      <c r="V19" s="158"/>
      <c r="W19" s="158"/>
      <c r="X19" s="158"/>
    </row>
    <row r="20" spans="2:24" ht="43.5" outlineLevel="2" x14ac:dyDescent="0.35">
      <c r="B20" s="213" t="s">
        <v>495</v>
      </c>
      <c r="C20" s="212" t="s">
        <v>39</v>
      </c>
      <c r="D20" s="208"/>
      <c r="E20" s="209"/>
      <c r="F20" s="209"/>
      <c r="G20" s="209"/>
      <c r="H20" s="209"/>
      <c r="I20" s="209"/>
      <c r="J20" s="209"/>
      <c r="K20" s="209"/>
      <c r="L20" s="209"/>
      <c r="M20" s="209"/>
      <c r="N20" s="210">
        <f>M21</f>
        <v>741.96</v>
      </c>
      <c r="O20" s="211" t="s">
        <v>31</v>
      </c>
      <c r="P20" s="158"/>
      <c r="Q20" s="158"/>
      <c r="R20" s="158"/>
      <c r="S20" s="158"/>
      <c r="T20" s="158"/>
      <c r="U20" s="158"/>
      <c r="V20" s="158"/>
      <c r="W20" s="158"/>
      <c r="X20" s="158"/>
    </row>
    <row r="21" spans="2:24" outlineLevel="2" x14ac:dyDescent="0.35">
      <c r="B21" s="200" t="s">
        <v>494</v>
      </c>
      <c r="C21" s="201"/>
      <c r="D21" s="202" t="s">
        <v>482</v>
      </c>
      <c r="E21" s="203">
        <v>1</v>
      </c>
      <c r="F21" s="203">
        <v>741.96</v>
      </c>
      <c r="G21" s="203"/>
      <c r="H21" s="203"/>
      <c r="I21" s="203"/>
      <c r="J21" s="203"/>
      <c r="K21" s="203"/>
      <c r="L21" s="203">
        <v>741.96</v>
      </c>
      <c r="M21" s="203">
        <v>741.96</v>
      </c>
      <c r="N21" s="204"/>
      <c r="O21" s="205"/>
      <c r="P21" s="158"/>
      <c r="Q21" s="158"/>
      <c r="R21" s="158"/>
      <c r="S21" s="158"/>
      <c r="T21" s="158"/>
      <c r="U21" s="158"/>
      <c r="V21" s="158"/>
      <c r="W21" s="158"/>
      <c r="X21" s="158"/>
    </row>
    <row r="22" spans="2:24" ht="29" outlineLevel="2" x14ac:dyDescent="0.35">
      <c r="B22" s="213" t="s">
        <v>493</v>
      </c>
      <c r="C22" s="212" t="s">
        <v>580</v>
      </c>
      <c r="D22" s="208"/>
      <c r="E22" s="209"/>
      <c r="F22" s="209"/>
      <c r="G22" s="209"/>
      <c r="H22" s="209"/>
      <c r="I22" s="209"/>
      <c r="J22" s="209"/>
      <c r="K22" s="209"/>
      <c r="L22" s="209"/>
      <c r="M22" s="209"/>
      <c r="N22" s="210">
        <f>M23</f>
        <v>741.96</v>
      </c>
      <c r="O22" s="211" t="s">
        <v>31</v>
      </c>
      <c r="P22" s="158"/>
      <c r="Q22" s="158"/>
      <c r="R22" s="158"/>
      <c r="S22" s="158"/>
      <c r="T22" s="158"/>
      <c r="U22" s="158"/>
      <c r="V22" s="158"/>
      <c r="W22" s="158"/>
      <c r="X22" s="158"/>
    </row>
    <row r="23" spans="2:24" outlineLevel="2" x14ac:dyDescent="0.35">
      <c r="B23" s="200" t="s">
        <v>491</v>
      </c>
      <c r="C23" s="201"/>
      <c r="D23" s="202" t="s">
        <v>482</v>
      </c>
      <c r="E23" s="203">
        <v>1</v>
      </c>
      <c r="F23" s="203">
        <v>741.96</v>
      </c>
      <c r="G23" s="203"/>
      <c r="H23" s="203"/>
      <c r="I23" s="203"/>
      <c r="J23" s="203"/>
      <c r="K23" s="203"/>
      <c r="L23" s="203">
        <v>741.96</v>
      </c>
      <c r="M23" s="203">
        <v>741.96</v>
      </c>
      <c r="N23" s="204"/>
      <c r="O23" s="205"/>
      <c r="P23" s="158"/>
      <c r="Q23" s="158"/>
      <c r="R23" s="158"/>
      <c r="S23" s="158"/>
      <c r="T23" s="158"/>
      <c r="U23" s="158"/>
      <c r="V23" s="158"/>
      <c r="W23" s="158"/>
      <c r="X23" s="158"/>
    </row>
    <row r="24" spans="2:24" outlineLevel="2" x14ac:dyDescent="0.35">
      <c r="B24" s="186"/>
      <c r="C24" s="187" t="s">
        <v>565</v>
      </c>
      <c r="D24" s="188"/>
      <c r="E24" s="188"/>
      <c r="F24" s="188"/>
      <c r="G24" s="188"/>
      <c r="H24" s="189"/>
      <c r="I24" s="189"/>
      <c r="J24" s="189"/>
      <c r="K24" s="189"/>
      <c r="L24" s="189"/>
      <c r="M24" s="189"/>
      <c r="N24" s="189"/>
      <c r="O24" s="190"/>
      <c r="P24" s="158"/>
      <c r="Q24" s="158"/>
      <c r="R24" s="158"/>
      <c r="S24" s="158"/>
      <c r="T24" s="158"/>
      <c r="U24" s="158"/>
      <c r="V24" s="158"/>
      <c r="W24" s="158"/>
      <c r="X24" s="158"/>
    </row>
    <row r="25" spans="2:24" ht="54.75" customHeight="1" outlineLevel="2" x14ac:dyDescent="0.35">
      <c r="B25" s="191" t="s">
        <v>566</v>
      </c>
      <c r="C25" s="192" t="s">
        <v>567</v>
      </c>
      <c r="D25" s="193"/>
      <c r="E25" s="193"/>
      <c r="F25" s="194"/>
      <c r="G25" s="194"/>
      <c r="H25" s="194"/>
      <c r="I25" s="194"/>
      <c r="J25" s="194"/>
      <c r="K25" s="194"/>
      <c r="L25" s="194"/>
      <c r="M25" s="194"/>
      <c r="N25" s="207">
        <v>68</v>
      </c>
      <c r="O25" s="195" t="s">
        <v>49</v>
      </c>
      <c r="P25" s="158"/>
      <c r="Q25" s="158"/>
      <c r="R25" s="158"/>
      <c r="S25" s="158"/>
      <c r="T25" s="158"/>
      <c r="U25" s="158"/>
      <c r="V25" s="158"/>
      <c r="W25" s="158"/>
      <c r="X25" s="158"/>
    </row>
    <row r="26" spans="2:24" outlineLevel="2" x14ac:dyDescent="0.35">
      <c r="B26" s="200" t="s">
        <v>568</v>
      </c>
      <c r="C26" s="201" t="s">
        <v>569</v>
      </c>
      <c r="D26" s="202" t="s">
        <v>570</v>
      </c>
      <c r="E26" s="203">
        <v>1</v>
      </c>
      <c r="F26" s="203">
        <v>68</v>
      </c>
      <c r="G26" s="203"/>
      <c r="H26" s="203"/>
      <c r="I26" s="203"/>
      <c r="J26" s="203"/>
      <c r="K26" s="203"/>
      <c r="L26" s="203">
        <v>68</v>
      </c>
      <c r="M26" s="203">
        <v>68</v>
      </c>
      <c r="N26" s="204"/>
      <c r="O26" s="205"/>
      <c r="P26" s="158"/>
      <c r="Q26" s="158"/>
      <c r="R26" s="158"/>
      <c r="S26" s="158"/>
      <c r="T26" s="158"/>
      <c r="U26" s="158"/>
      <c r="V26" s="158"/>
      <c r="W26" s="158"/>
      <c r="X26" s="158"/>
    </row>
    <row r="27" spans="2:24" ht="94.25" customHeight="1" outlineLevel="2" x14ac:dyDescent="0.35">
      <c r="B27" s="191" t="s">
        <v>571</v>
      </c>
      <c r="C27" s="192" t="s">
        <v>572</v>
      </c>
      <c r="D27" s="193"/>
      <c r="E27" s="193"/>
      <c r="F27" s="194"/>
      <c r="G27" s="194"/>
      <c r="H27" s="194"/>
      <c r="I27" s="194"/>
      <c r="J27" s="194"/>
      <c r="K27" s="194"/>
      <c r="L27" s="194"/>
      <c r="M27" s="194"/>
      <c r="N27" s="194">
        <v>0</v>
      </c>
      <c r="O27" s="195" t="s">
        <v>51</v>
      </c>
      <c r="P27" s="158"/>
      <c r="Q27" s="158"/>
      <c r="R27" s="158"/>
      <c r="S27" s="158"/>
      <c r="T27" s="158"/>
      <c r="U27" s="158"/>
      <c r="V27" s="158"/>
      <c r="W27" s="158"/>
      <c r="X27" s="158"/>
    </row>
    <row r="28" spans="2:24" outlineLevel="2" x14ac:dyDescent="0.35">
      <c r="B28" s="214" t="s">
        <v>573</v>
      </c>
      <c r="C28" s="215" t="s">
        <v>574</v>
      </c>
      <c r="D28" s="216"/>
      <c r="E28" s="217">
        <v>1</v>
      </c>
      <c r="F28" s="217">
        <v>68</v>
      </c>
      <c r="G28" s="217"/>
      <c r="H28" s="217">
        <v>3</v>
      </c>
      <c r="I28" s="217"/>
      <c r="J28" s="217">
        <v>0.15</v>
      </c>
      <c r="K28" s="217"/>
      <c r="L28" s="217">
        <v>30.599999999999998</v>
      </c>
      <c r="M28" s="217">
        <v>30.6</v>
      </c>
      <c r="N28" s="218"/>
      <c r="O28" s="219"/>
      <c r="P28" s="158"/>
      <c r="Q28" s="158"/>
      <c r="R28" s="158"/>
      <c r="S28" s="158"/>
      <c r="T28" s="158"/>
      <c r="U28" s="158"/>
      <c r="V28" s="158"/>
      <c r="W28" s="158"/>
      <c r="X28" s="158"/>
    </row>
    <row r="29" spans="2:24" ht="71.25" customHeight="1" outlineLevel="2" x14ac:dyDescent="0.35">
      <c r="B29" s="191" t="s">
        <v>575</v>
      </c>
      <c r="C29" s="192" t="s">
        <v>576</v>
      </c>
      <c r="D29" s="193"/>
      <c r="E29" s="193"/>
      <c r="F29" s="194"/>
      <c r="G29" s="194"/>
      <c r="H29" s="194"/>
      <c r="I29" s="194"/>
      <c r="J29" s="194"/>
      <c r="K29" s="194"/>
      <c r="L29" s="194"/>
      <c r="M29" s="194"/>
      <c r="N29" s="194">
        <v>0</v>
      </c>
      <c r="O29" s="195" t="s">
        <v>53</v>
      </c>
      <c r="P29" s="158"/>
      <c r="Q29" s="158"/>
      <c r="R29" s="158"/>
      <c r="S29" s="158"/>
      <c r="T29" s="158"/>
      <c r="U29" s="158"/>
      <c r="V29" s="158"/>
      <c r="W29" s="158"/>
      <c r="X29" s="158"/>
    </row>
    <row r="30" spans="2:24" outlineLevel="2" x14ac:dyDescent="0.35">
      <c r="B30" s="214" t="s">
        <v>474</v>
      </c>
      <c r="C30" s="215" t="s">
        <v>473</v>
      </c>
      <c r="D30" s="216"/>
      <c r="E30" s="217">
        <v>1</v>
      </c>
      <c r="F30" s="217">
        <v>30.6</v>
      </c>
      <c r="G30" s="217"/>
      <c r="H30" s="217"/>
      <c r="I30" s="217"/>
      <c r="J30" s="217"/>
      <c r="K30" s="217"/>
      <c r="L30" s="217">
        <v>30.6</v>
      </c>
      <c r="M30" s="217">
        <v>30.6</v>
      </c>
      <c r="N30" s="218"/>
      <c r="O30" s="219"/>
      <c r="P30" s="158"/>
      <c r="Q30" s="158"/>
      <c r="R30" s="158"/>
      <c r="S30" s="158"/>
      <c r="T30" s="158"/>
      <c r="U30" s="158"/>
      <c r="V30" s="158"/>
      <c r="W30" s="158"/>
      <c r="X30" s="158"/>
    </row>
    <row r="31" spans="2:24" outlineLevel="1" x14ac:dyDescent="0.35">
      <c r="B31" s="186" t="s">
        <v>54</v>
      </c>
      <c r="C31" s="187" t="s">
        <v>55</v>
      </c>
      <c r="D31" s="188"/>
      <c r="E31" s="188"/>
      <c r="F31" s="188"/>
      <c r="G31" s="188"/>
      <c r="H31" s="189"/>
      <c r="I31" s="189"/>
      <c r="J31" s="189"/>
      <c r="K31" s="189"/>
      <c r="L31" s="189"/>
      <c r="M31" s="189"/>
      <c r="N31" s="189"/>
      <c r="O31" s="190"/>
      <c r="P31" s="158"/>
      <c r="Q31" s="158"/>
      <c r="R31" s="158"/>
      <c r="S31" s="158"/>
      <c r="T31" s="158"/>
      <c r="U31" s="158"/>
      <c r="V31" s="158"/>
      <c r="W31" s="158"/>
      <c r="X31" s="158"/>
    </row>
    <row r="32" spans="2:24" ht="75" customHeight="1" outlineLevel="1" x14ac:dyDescent="0.35">
      <c r="B32" s="191" t="s">
        <v>577</v>
      </c>
      <c r="C32" s="192" t="s">
        <v>578</v>
      </c>
      <c r="D32" s="193"/>
      <c r="E32" s="193"/>
      <c r="F32" s="194"/>
      <c r="G32" s="194"/>
      <c r="H32" s="194"/>
      <c r="I32" s="194"/>
      <c r="J32" s="194"/>
      <c r="K32" s="194"/>
      <c r="L32" s="194"/>
      <c r="M32" s="194"/>
      <c r="N32" s="207">
        <v>187</v>
      </c>
      <c r="O32" s="195" t="s">
        <v>46</v>
      </c>
      <c r="P32" s="158"/>
      <c r="Q32" s="158"/>
      <c r="R32" s="158"/>
      <c r="S32" s="158"/>
      <c r="T32" s="158"/>
      <c r="U32" s="158"/>
      <c r="V32" s="158"/>
      <c r="W32" s="158"/>
      <c r="X32" s="158"/>
    </row>
    <row r="33" spans="1:24" outlineLevel="1" x14ac:dyDescent="0.35">
      <c r="B33" s="200" t="s">
        <v>579</v>
      </c>
      <c r="C33" s="201"/>
      <c r="D33" s="202"/>
      <c r="E33" s="203">
        <v>1</v>
      </c>
      <c r="F33" s="203">
        <v>187</v>
      </c>
      <c r="G33" s="203"/>
      <c r="H33" s="203"/>
      <c r="I33" s="203"/>
      <c r="J33" s="203"/>
      <c r="K33" s="203"/>
      <c r="L33" s="203">
        <v>187</v>
      </c>
      <c r="M33" s="203">
        <v>187</v>
      </c>
      <c r="N33" s="204"/>
      <c r="O33" s="205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1:24" x14ac:dyDescent="0.35">
      <c r="B34" s="196"/>
      <c r="C34" s="197"/>
      <c r="D34" s="198"/>
      <c r="E34" s="196"/>
      <c r="F34" s="196"/>
      <c r="G34" s="196"/>
      <c r="H34" s="196"/>
      <c r="I34" s="196"/>
      <c r="J34" s="196"/>
      <c r="K34" s="196"/>
      <c r="L34" s="196"/>
      <c r="M34" s="196"/>
      <c r="N34" s="199"/>
      <c r="O34" s="199"/>
    </row>
    <row r="35" spans="1:24" x14ac:dyDescent="0.35">
      <c r="B35" s="196"/>
      <c r="C35" s="197"/>
      <c r="D35" s="198"/>
      <c r="E35" s="196"/>
      <c r="F35" s="196"/>
      <c r="G35" s="196"/>
      <c r="H35" s="196"/>
      <c r="I35" s="196"/>
      <c r="J35" s="196"/>
      <c r="K35" s="196"/>
      <c r="L35" s="196"/>
      <c r="M35" s="196"/>
      <c r="N35" s="199"/>
      <c r="O35" s="199"/>
    </row>
    <row r="36" spans="1:24" s="159" customFormat="1" x14ac:dyDescent="0.35">
      <c r="A36" s="158"/>
      <c r="B36" s="196"/>
      <c r="C36" s="197"/>
      <c r="D36" s="198"/>
      <c r="E36" s="196"/>
      <c r="F36" s="196"/>
      <c r="G36" s="196"/>
      <c r="H36" s="196"/>
      <c r="I36" s="196"/>
      <c r="J36" s="196"/>
      <c r="K36" s="196"/>
      <c r="L36" s="196"/>
      <c r="M36" s="196"/>
      <c r="N36" s="199"/>
      <c r="O36" s="199"/>
      <c r="Q36" s="160"/>
      <c r="R36" s="160"/>
      <c r="S36" s="160"/>
      <c r="T36" s="160"/>
      <c r="U36" s="160"/>
      <c r="V36" s="160"/>
    </row>
    <row r="37" spans="1:24" s="159" customFormat="1" x14ac:dyDescent="0.35">
      <c r="A37" s="158"/>
      <c r="B37" s="196"/>
      <c r="C37" s="197"/>
      <c r="D37" s="198"/>
      <c r="E37" s="196"/>
      <c r="F37" s="196"/>
      <c r="G37" s="196"/>
      <c r="H37" s="196"/>
      <c r="I37" s="196"/>
      <c r="J37" s="196"/>
      <c r="K37" s="196"/>
      <c r="L37" s="196"/>
      <c r="M37" s="196"/>
      <c r="N37" s="199"/>
      <c r="O37" s="199"/>
      <c r="Q37" s="160"/>
      <c r="R37" s="160"/>
      <c r="S37" s="160"/>
      <c r="T37" s="160"/>
      <c r="U37" s="160"/>
      <c r="V37" s="160"/>
    </row>
    <row r="38" spans="1:24" s="159" customFormat="1" x14ac:dyDescent="0.35">
      <c r="A38" s="158"/>
      <c r="B38" s="196"/>
      <c r="C38" s="197"/>
      <c r="D38" s="198"/>
      <c r="E38" s="196"/>
      <c r="F38" s="196"/>
      <c r="G38" s="196"/>
      <c r="H38" s="196"/>
      <c r="I38" s="196"/>
      <c r="J38" s="196"/>
      <c r="K38" s="196"/>
      <c r="L38" s="196"/>
      <c r="M38" s="196"/>
      <c r="N38" s="199"/>
      <c r="O38" s="199"/>
      <c r="Q38" s="160"/>
      <c r="R38" s="160"/>
      <c r="S38" s="160"/>
      <c r="T38" s="160"/>
      <c r="U38" s="160"/>
      <c r="V38" s="160"/>
    </row>
    <row r="39" spans="1:24" s="159" customFormat="1" x14ac:dyDescent="0.35">
      <c r="A39" s="158"/>
      <c r="B39" s="196"/>
      <c r="C39" s="197"/>
      <c r="D39" s="198"/>
      <c r="E39" s="196"/>
      <c r="F39" s="196"/>
      <c r="G39" s="196"/>
      <c r="H39" s="196"/>
      <c r="I39" s="196"/>
      <c r="J39" s="196"/>
      <c r="K39" s="196"/>
      <c r="L39" s="196"/>
      <c r="M39" s="196"/>
      <c r="N39" s="199"/>
      <c r="O39" s="199"/>
      <c r="Q39" s="160"/>
      <c r="R39" s="160"/>
      <c r="S39" s="160"/>
      <c r="T39" s="160"/>
      <c r="U39" s="160"/>
      <c r="V39" s="160"/>
    </row>
    <row r="40" spans="1:24" s="159" customFormat="1" x14ac:dyDescent="0.35">
      <c r="A40" s="158"/>
      <c r="B40" s="196"/>
      <c r="C40" s="197"/>
      <c r="D40" s="198"/>
      <c r="E40" s="196"/>
      <c r="F40" s="196"/>
      <c r="G40" s="196"/>
      <c r="H40" s="196"/>
      <c r="I40" s="196"/>
      <c r="J40" s="196"/>
      <c r="K40" s="196"/>
      <c r="L40" s="196"/>
      <c r="M40" s="196"/>
      <c r="N40" s="199"/>
      <c r="O40" s="199"/>
      <c r="Q40" s="160"/>
      <c r="R40" s="160"/>
      <c r="S40" s="160"/>
      <c r="T40" s="160"/>
      <c r="U40" s="160"/>
      <c r="V40" s="160"/>
    </row>
  </sheetData>
  <mergeCells count="15">
    <mergeCell ref="B7:C7"/>
    <mergeCell ref="B2:C2"/>
    <mergeCell ref="B3:C3"/>
    <mergeCell ref="B4:C4"/>
    <mergeCell ref="B5:C5"/>
    <mergeCell ref="B6:C6"/>
    <mergeCell ref="B8:C8"/>
    <mergeCell ref="B10:O10"/>
    <mergeCell ref="B12:B13"/>
    <mergeCell ref="C12:C13"/>
    <mergeCell ref="D12:D13"/>
    <mergeCell ref="E12:E13"/>
    <mergeCell ref="F12:K12"/>
    <mergeCell ref="L12:N12"/>
    <mergeCell ref="O12:O13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65" orientation="landscape" r:id="rId1"/>
  <headerFooter>
    <oddFooter xml:space="preserve">&amp;R&amp;"-,Negrito"_________________________________________________________________________________________
Luis Henrique Batista Gadelha de Oliveira – Eng° Civil CREA 161871210 - 1 – Tel. (83) 98101-2205               </oddFooter>
  </headerFooter>
  <rowBreaks count="1" manualBreakCount="1">
    <brk id="30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MEDIÇÃO 01</vt:lpstr>
      <vt:lpstr>MEDIÇÃO 02</vt:lpstr>
      <vt:lpstr>MC 01</vt:lpstr>
      <vt:lpstr>MC 02</vt:lpstr>
      <vt:lpstr>'MC 01'!Area_de_impressao</vt:lpstr>
      <vt:lpstr>'MC 02'!Area_de_impressao</vt:lpstr>
      <vt:lpstr>'MEDIÇÃO 01'!Area_de_impressao</vt:lpstr>
      <vt:lpstr>'MEDIÇÃO 02'!Area_de_impressao</vt:lpstr>
      <vt:lpstr>'MC 02'!Titulos_de_impressao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Henrique Oliveira</dc:creator>
  <cp:lastModifiedBy>Raniere</cp:lastModifiedBy>
  <cp:lastPrinted>2024-01-08T14:31:43Z</cp:lastPrinted>
  <dcterms:created xsi:type="dcterms:W3CDTF">2023-12-26T16:52:59Z</dcterms:created>
  <dcterms:modified xsi:type="dcterms:W3CDTF">2024-03-05T12:46:01Z</dcterms:modified>
</cp:coreProperties>
</file>