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31" sheetId="31" r:id="rId2"/>
    <sheet name="Table 32" sheetId="32" r:id="rId3"/>
    <sheet name="Table 33" sheetId="33" r:id="rId4"/>
  </sheets>
  <calcPr calcId="124519"/>
</workbook>
</file>

<file path=xl/calcChain.xml><?xml version="1.0" encoding="utf-8"?>
<calcChain xmlns="http://schemas.openxmlformats.org/spreadsheetml/2006/main">
  <c r="H254" i="1"/>
  <c r="H255"/>
  <c r="H282"/>
  <c r="H284"/>
  <c r="H285"/>
  <c r="H283"/>
  <c r="H278"/>
  <c r="H279"/>
  <c r="H280"/>
  <c r="H281"/>
  <c r="H276" s="1"/>
  <c r="H277"/>
  <c r="H275"/>
  <c r="H274"/>
  <c r="H270"/>
  <c r="H271"/>
  <c r="H269"/>
  <c r="H268" s="1"/>
  <c r="H267"/>
  <c r="H266"/>
  <c r="H262"/>
  <c r="H263"/>
  <c r="H264"/>
  <c r="H261"/>
  <c r="H260" s="1"/>
  <c r="H259"/>
  <c r="H258" s="1"/>
  <c r="H256"/>
  <c r="H257"/>
  <c r="H253"/>
  <c r="H252"/>
  <c r="H245"/>
  <c r="H246"/>
  <c r="H247"/>
  <c r="H248"/>
  <c r="H249"/>
  <c r="H244"/>
  <c r="H242"/>
  <c r="H241"/>
  <c r="H240" s="1"/>
  <c r="H228"/>
  <c r="H229"/>
  <c r="H230"/>
  <c r="H231"/>
  <c r="H232"/>
  <c r="H233"/>
  <c r="H234"/>
  <c r="H235"/>
  <c r="H236"/>
  <c r="H237"/>
  <c r="H238"/>
  <c r="H239"/>
  <c r="H227"/>
  <c r="H220"/>
  <c r="H221"/>
  <c r="H222"/>
  <c r="H223"/>
  <c r="H224"/>
  <c r="H219"/>
  <c r="H203"/>
  <c r="H204"/>
  <c r="H205"/>
  <c r="H206"/>
  <c r="H207"/>
  <c r="H208"/>
  <c r="H209"/>
  <c r="H210"/>
  <c r="H211"/>
  <c r="H212"/>
  <c r="H213"/>
  <c r="H214"/>
  <c r="H215"/>
  <c r="H216"/>
  <c r="H217"/>
  <c r="H197"/>
  <c r="H198"/>
  <c r="H199"/>
  <c r="H200"/>
  <c r="H201"/>
  <c r="H202"/>
  <c r="H196"/>
  <c r="H192"/>
  <c r="H193"/>
  <c r="H191"/>
  <c r="H188"/>
  <c r="H189"/>
  <c r="H187"/>
  <c r="H182"/>
  <c r="H183"/>
  <c r="H184"/>
  <c r="H185"/>
  <c r="H181"/>
  <c r="H179"/>
  <c r="H178"/>
  <c r="H177" s="1"/>
  <c r="H176"/>
  <c r="H175"/>
  <c r="H173"/>
  <c r="H172" s="1"/>
  <c r="H169"/>
  <c r="H170"/>
  <c r="H168"/>
  <c r="H167" s="1"/>
  <c r="H165"/>
  <c r="H166"/>
  <c r="H164"/>
  <c r="H163"/>
  <c r="H160"/>
  <c r="H159" s="1"/>
  <c r="H157"/>
  <c r="H156" s="1"/>
  <c r="H154"/>
  <c r="H155"/>
  <c r="H153"/>
  <c r="H147"/>
  <c r="H148"/>
  <c r="H149"/>
  <c r="H150"/>
  <c r="H151"/>
  <c r="H146"/>
  <c r="H145" s="1"/>
  <c r="H141"/>
  <c r="H142"/>
  <c r="H143"/>
  <c r="H144"/>
  <c r="H140"/>
  <c r="H137"/>
  <c r="H138"/>
  <c r="H136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05"/>
  <c r="H97"/>
  <c r="H98"/>
  <c r="H99"/>
  <c r="H100"/>
  <c r="H101"/>
  <c r="H102"/>
  <c r="H103"/>
  <c r="H96"/>
  <c r="H92"/>
  <c r="H93"/>
  <c r="H94"/>
  <c r="H91"/>
  <c r="H89"/>
  <c r="H88"/>
  <c r="H87" s="1"/>
  <c r="H86"/>
  <c r="H85" s="1"/>
  <c r="H82"/>
  <c r="H84"/>
  <c r="H83"/>
  <c r="H78"/>
  <c r="H79"/>
  <c r="H80"/>
  <c r="H81"/>
  <c r="H77"/>
  <c r="H74"/>
  <c r="H73" s="1"/>
  <c r="H72"/>
  <c r="H71" s="1"/>
  <c r="H69"/>
  <c r="H68" s="1"/>
  <c r="H67"/>
  <c r="H66"/>
  <c r="H64"/>
  <c r="H63" s="1"/>
  <c r="H57"/>
  <c r="H58"/>
  <c r="H59"/>
  <c r="H60"/>
  <c r="H61"/>
  <c r="H62"/>
  <c r="H56"/>
  <c r="H55" s="1"/>
  <c r="H49"/>
  <c r="H50"/>
  <c r="H51"/>
  <c r="H52"/>
  <c r="H53"/>
  <c r="H54"/>
  <c r="H48"/>
  <c r="H47" s="1"/>
  <c r="H45"/>
  <c r="H44" s="1"/>
  <c r="H40"/>
  <c r="H41"/>
  <c r="H42"/>
  <c r="H43"/>
  <c r="H39"/>
  <c r="H37"/>
  <c r="H36"/>
  <c r="H35" s="1"/>
  <c r="H24"/>
  <c r="H25"/>
  <c r="H26"/>
  <c r="H27"/>
  <c r="H28"/>
  <c r="H29"/>
  <c r="H30"/>
  <c r="H31"/>
  <c r="H32"/>
  <c r="H33"/>
  <c r="H34"/>
  <c r="H23"/>
  <c r="H20"/>
  <c r="H19"/>
  <c r="H16"/>
  <c r="H15"/>
  <c r="H273" l="1"/>
  <c r="H265"/>
  <c r="H251"/>
  <c r="H250" s="1"/>
  <c r="H243"/>
  <c r="H218"/>
  <c r="H190"/>
  <c r="H186"/>
  <c r="H180"/>
  <c r="H174"/>
  <c r="H171" s="1"/>
  <c r="H162"/>
  <c r="H161" s="1"/>
  <c r="H152"/>
  <c r="H139"/>
  <c r="H135"/>
  <c r="H104"/>
  <c r="H95"/>
  <c r="H90"/>
  <c r="H76"/>
  <c r="H75" s="1"/>
  <c r="H70"/>
  <c r="H65"/>
  <c r="H46" s="1"/>
  <c r="H38"/>
  <c r="H22"/>
  <c r="H18"/>
  <c r="H17" s="1"/>
  <c r="H14"/>
  <c r="H226"/>
  <c r="H195"/>
  <c r="H225" l="1"/>
  <c r="H194"/>
  <c r="H21"/>
  <c r="H13" s="1"/>
  <c r="H158" l="1"/>
  <c r="H12" s="1"/>
</calcChain>
</file>

<file path=xl/sharedStrings.xml><?xml version="1.0" encoding="utf-8"?>
<sst xmlns="http://schemas.openxmlformats.org/spreadsheetml/2006/main" count="968" uniqueCount="506">
  <si>
    <r>
      <rPr>
        <sz val="7.5"/>
        <rFont val="Calibri"/>
        <family val="1"/>
      </rPr>
      <t xml:space="preserve">PROGRAMA: CONCEDENTE: CONVENENTE: CONTRATO: OBRA:
</t>
    </r>
    <r>
      <rPr>
        <sz val="7.5"/>
        <rFont val="Calibri"/>
        <family val="1"/>
      </rPr>
      <t>REF. PREÇOS:</t>
    </r>
  </si>
  <si>
    <r>
      <rPr>
        <b/>
        <sz val="7.5"/>
        <rFont val="Calibri"/>
        <family val="1"/>
      </rPr>
      <t xml:space="preserve">Esporte, Cidadania e Desenvolvimento Ministério da Cidadania
</t>
    </r>
    <r>
      <rPr>
        <b/>
        <sz val="7.5"/>
        <rFont val="Calibri"/>
        <family val="1"/>
      </rPr>
      <t xml:space="preserve">Município de Sousa - PB 1063358-09/2019
</t>
    </r>
    <r>
      <rPr>
        <b/>
        <sz val="7.5"/>
        <rFont val="Calibri"/>
        <family val="1"/>
      </rPr>
      <t>Construção de Ginásio Poliesportivo no Município de Sousa/PB SINAPI PB - Abril/2021</t>
    </r>
  </si>
  <si>
    <r>
      <rPr>
        <sz val="7.5"/>
        <rFont val="Calibri"/>
        <family val="1"/>
      </rPr>
      <t xml:space="preserve">Encargos:
</t>
    </r>
    <r>
      <rPr>
        <sz val="7.5"/>
        <rFont val="Calibri"/>
        <family val="1"/>
      </rPr>
      <t xml:space="preserve">B.D.I.:
</t>
    </r>
    <r>
      <rPr>
        <sz val="7.5"/>
        <rFont val="Calibri"/>
        <family val="1"/>
      </rPr>
      <t>B.D.I fornecimento:</t>
    </r>
  </si>
  <si>
    <r>
      <rPr>
        <b/>
        <sz val="7.5"/>
        <rFont val="Calibri"/>
        <family val="1"/>
      </rPr>
      <t xml:space="preserve">87,29%
</t>
    </r>
    <r>
      <rPr>
        <b/>
        <sz val="7.5"/>
        <rFont val="Calibri"/>
        <family val="1"/>
      </rPr>
      <t xml:space="preserve">29,80%
</t>
    </r>
    <r>
      <rPr>
        <b/>
        <sz val="7.5"/>
        <rFont val="Calibri"/>
        <family val="1"/>
      </rPr>
      <t>16,53%</t>
    </r>
  </si>
  <si>
    <r>
      <rPr>
        <b/>
        <sz val="7.5"/>
        <color rgb="FFFFFFFF"/>
        <rFont val="Calibri"/>
        <family val="1"/>
      </rPr>
      <t>PLANILHA ORÇAMENTÁRIA</t>
    </r>
  </si>
  <si>
    <r>
      <rPr>
        <b/>
        <sz val="7.5"/>
        <color rgb="FFFFFFFF"/>
        <rFont val="Calibri"/>
        <family val="1"/>
      </rPr>
      <t>FONTE</t>
    </r>
  </si>
  <si>
    <r>
      <rPr>
        <b/>
        <sz val="7.5"/>
        <color rgb="FFFFFFFF"/>
        <rFont val="Calibri"/>
        <family val="1"/>
      </rPr>
      <t>CÓDIGO</t>
    </r>
  </si>
  <si>
    <r>
      <rPr>
        <b/>
        <sz val="7.5"/>
        <color rgb="FFFFFFFF"/>
        <rFont val="Calibri"/>
        <family val="1"/>
      </rPr>
      <t>ITEM</t>
    </r>
  </si>
  <si>
    <r>
      <rPr>
        <b/>
        <sz val="7.5"/>
        <color rgb="FFFFFFFF"/>
        <rFont val="Calibri"/>
        <family val="1"/>
      </rPr>
      <t>DESCRIÇÃO DOS SERVIÇOS</t>
    </r>
  </si>
  <si>
    <r>
      <rPr>
        <b/>
        <sz val="7.5"/>
        <color rgb="FFFFFFFF"/>
        <rFont val="Calibri"/>
        <family val="1"/>
      </rPr>
      <t>UNID.</t>
    </r>
  </si>
  <si>
    <r>
      <rPr>
        <b/>
        <sz val="7.5"/>
        <color rgb="FFFFFFFF"/>
        <rFont val="Calibri"/>
        <family val="1"/>
      </rPr>
      <t>QUANT.</t>
    </r>
  </si>
  <si>
    <r>
      <rPr>
        <b/>
        <sz val="7.5"/>
        <color rgb="FFFFFFFF"/>
        <rFont val="Calibri"/>
        <family val="1"/>
      </rPr>
      <t>VALORES (R$)</t>
    </r>
  </si>
  <si>
    <r>
      <rPr>
        <b/>
        <sz val="7.5"/>
        <color rgb="FFFFFFFF"/>
        <rFont val="Calibri"/>
        <family val="1"/>
      </rPr>
      <t>UNIT.</t>
    </r>
  </si>
  <si>
    <r>
      <rPr>
        <b/>
        <sz val="7.5"/>
        <color rgb="FFFFFFFF"/>
        <rFont val="Calibri"/>
        <family val="1"/>
      </rPr>
      <t>TOTAL</t>
    </r>
  </si>
  <si>
    <r>
      <rPr>
        <b/>
        <sz val="7.5"/>
        <color rgb="FFFFFFFF"/>
        <rFont val="Calibri"/>
        <family val="1"/>
      </rPr>
      <t>0.0        Construção de Ginásio Poliesportivo no Município de Sousa/PB</t>
    </r>
  </si>
  <si>
    <r>
      <rPr>
        <b/>
        <sz val="7.5"/>
        <color rgb="FFFFFFFF"/>
        <rFont val="Calibri"/>
        <family val="1"/>
      </rPr>
      <t>1.0</t>
    </r>
  </si>
  <si>
    <r>
      <rPr>
        <b/>
        <sz val="7.5"/>
        <color rgb="FFFFFFFF"/>
        <rFont val="Calibri"/>
        <family val="1"/>
      </rPr>
      <t>QUADRA</t>
    </r>
  </si>
  <si>
    <r>
      <rPr>
        <b/>
        <u/>
        <sz val="7.5"/>
        <rFont val="Calibri"/>
        <family val="1"/>
      </rPr>
      <t>1.1</t>
    </r>
  </si>
  <si>
    <r>
      <rPr>
        <b/>
        <u/>
        <sz val="7.5"/>
        <rFont val="Calibri"/>
        <family val="1"/>
      </rPr>
      <t>SERVIÇOS PRELIMINARES</t>
    </r>
  </si>
  <si>
    <r>
      <rPr>
        <b/>
        <sz val="6"/>
        <rFont val="Calibri"/>
        <family val="1"/>
      </rPr>
      <t>COMPOSIÇÃO</t>
    </r>
  </si>
  <si>
    <r>
      <rPr>
        <b/>
        <sz val="7.5"/>
        <rFont val="Calibri"/>
        <family val="1"/>
      </rPr>
      <t>1.1.1</t>
    </r>
  </si>
  <si>
    <r>
      <rPr>
        <b/>
        <sz val="7.5"/>
        <rFont val="Calibri"/>
        <family val="1"/>
      </rPr>
      <t xml:space="preserve">PLACA DE OBRA EM CHAPA DE ACO GALVANIZADO
</t>
    </r>
    <r>
      <rPr>
        <b/>
        <sz val="7.5"/>
        <rFont val="Calibri"/>
        <family val="1"/>
      </rPr>
      <t>[ADAPTADO SINAPI 74209/01]</t>
    </r>
  </si>
  <si>
    <r>
      <rPr>
        <b/>
        <sz val="7.5"/>
        <rFont val="Calibri"/>
        <family val="1"/>
      </rPr>
      <t>M2</t>
    </r>
  </si>
  <si>
    <r>
      <rPr>
        <b/>
        <sz val="7.5"/>
        <rFont val="Calibri"/>
        <family val="1"/>
      </rPr>
      <t>SINAPI</t>
    </r>
  </si>
  <si>
    <r>
      <rPr>
        <b/>
        <sz val="7.5"/>
        <rFont val="Calibri"/>
        <family val="1"/>
      </rPr>
      <t>1.1.2</t>
    </r>
  </si>
  <si>
    <r>
      <rPr>
        <b/>
        <sz val="7.5"/>
        <rFont val="Calibri"/>
        <family val="1"/>
      </rPr>
      <t xml:space="preserve">LOCACAO CONVENCIONAL DE OBRA, UTILIZANDO GABARITO DE TÁBUAS CORRIDAS PONTALETADAS A CADA 2,00M -  2
</t>
    </r>
    <r>
      <rPr>
        <b/>
        <sz val="7.5"/>
        <rFont val="Calibri"/>
        <family val="1"/>
      </rPr>
      <t>UTILIZAÇÕES. AF_10/2018</t>
    </r>
  </si>
  <si>
    <r>
      <rPr>
        <b/>
        <sz val="7.5"/>
        <rFont val="Calibri"/>
        <family val="1"/>
      </rPr>
      <t>M</t>
    </r>
  </si>
  <si>
    <r>
      <rPr>
        <b/>
        <u/>
        <sz val="7.5"/>
        <rFont val="Calibri"/>
        <family val="1"/>
      </rPr>
      <t>1.2</t>
    </r>
  </si>
  <si>
    <r>
      <rPr>
        <b/>
        <u/>
        <sz val="7.5"/>
        <rFont val="Calibri"/>
        <family val="1"/>
      </rPr>
      <t>MOVIMENTO DE TERRA</t>
    </r>
  </si>
  <si>
    <r>
      <rPr>
        <b/>
        <sz val="7.5"/>
        <rFont val="Calibri"/>
        <family val="1"/>
      </rPr>
      <t>1.2.1</t>
    </r>
  </si>
  <si>
    <r>
      <rPr>
        <b/>
        <sz val="7.5"/>
        <rFont val="Calibri"/>
        <family val="1"/>
      </rPr>
      <t>TERRAPLENAGEM</t>
    </r>
  </si>
  <si>
    <r>
      <rPr>
        <b/>
        <sz val="7.5"/>
        <rFont val="Calibri"/>
        <family val="1"/>
      </rPr>
      <t>1.2.1.1</t>
    </r>
  </si>
  <si>
    <r>
      <rPr>
        <b/>
        <sz val="7.5"/>
        <rFont val="Calibri"/>
        <family val="1"/>
      </rPr>
      <t xml:space="preserve">ESCAVAÇÃO VERTICAL A CÉU ABERTO, EM OBRAS DE EDIFICAÇÃO, INCLUINDO CARGA, DESCARGA E TRANSPORTE, EM SOLO DE 1ª CATEGORIA COM ESCAVADEIRA HIDRÁULICA (CAÇAMBA: 0,8 M³ / 111 HP), FROTA DE 3 CAMINHÕES BASCULANTES DE 14 M³, DMT ATÉ 1 KM E VELOCIDADE MÉDIA
</t>
    </r>
    <r>
      <rPr>
        <b/>
        <sz val="7.5"/>
        <rFont val="Calibri"/>
        <family val="1"/>
      </rPr>
      <t>14KM/H. AF_05/2020</t>
    </r>
  </si>
  <si>
    <r>
      <rPr>
        <b/>
        <sz val="7.5"/>
        <rFont val="Calibri"/>
        <family val="1"/>
      </rPr>
      <t>M3</t>
    </r>
  </si>
  <si>
    <r>
      <rPr>
        <b/>
        <sz val="7.5"/>
        <rFont val="Calibri"/>
        <family val="1"/>
      </rPr>
      <t>1.2.1.2</t>
    </r>
  </si>
  <si>
    <r>
      <rPr>
        <b/>
        <sz val="7.5"/>
        <rFont val="Calibri"/>
        <family val="1"/>
      </rPr>
      <t xml:space="preserve">REGULARIZAÇÃO E COMPACTAÇÃO DE SUBLEITO DE SOLO
</t>
    </r>
    <r>
      <rPr>
        <b/>
        <sz val="7.5"/>
        <rFont val="Calibri"/>
        <family val="1"/>
      </rPr>
      <t>PREDOMINANTEMENTE ARGILOSO. AF_11/2019</t>
    </r>
  </si>
  <si>
    <r>
      <rPr>
        <b/>
        <u/>
        <sz val="7.5"/>
        <rFont val="Calibri"/>
        <family val="1"/>
      </rPr>
      <t>1.3</t>
    </r>
  </si>
  <si>
    <r>
      <rPr>
        <b/>
        <sz val="7.5"/>
        <rFont val="Calibri"/>
        <family val="1"/>
      </rPr>
      <t>INFRA-ESTRUTURA: FUNDAÇÕES (TODA A QUADRA)</t>
    </r>
  </si>
  <si>
    <r>
      <rPr>
        <b/>
        <sz val="7.5"/>
        <rFont val="Calibri"/>
        <family val="1"/>
      </rPr>
      <t>1.3.1</t>
    </r>
  </si>
  <si>
    <r>
      <rPr>
        <b/>
        <sz val="7.5"/>
        <rFont val="Calibri"/>
        <family val="1"/>
      </rPr>
      <t>SAPATAS ISOLADAS/ARRANQUE DOS PILARES</t>
    </r>
  </si>
  <si>
    <r>
      <rPr>
        <b/>
        <sz val="7.5"/>
        <rFont val="Calibri"/>
        <family val="1"/>
      </rPr>
      <t>1.3.1.1</t>
    </r>
  </si>
  <si>
    <r>
      <rPr>
        <b/>
        <sz val="7.5"/>
        <rFont val="Calibri"/>
        <family val="1"/>
      </rPr>
      <t xml:space="preserve">ESCAVAÇÃO MANUAL DE VALA COM PROFUNDIDADE MENOR
</t>
    </r>
    <r>
      <rPr>
        <b/>
        <sz val="7.5"/>
        <rFont val="Calibri"/>
        <family val="1"/>
      </rPr>
      <t>OU IGUAL A 1,30 M. AF_02/2021</t>
    </r>
  </si>
  <si>
    <r>
      <rPr>
        <b/>
        <sz val="7.5"/>
        <rFont val="Calibri"/>
        <family val="1"/>
      </rPr>
      <t>1.3.1.2</t>
    </r>
  </si>
  <si>
    <r>
      <rPr>
        <b/>
        <sz val="7.5"/>
        <rFont val="Calibri"/>
        <family val="1"/>
      </rPr>
      <t xml:space="preserve">PREPARO DE FUNDO DE VALA COM LARGURA MENOR QUE 1,5
</t>
    </r>
    <r>
      <rPr>
        <b/>
        <sz val="7.5"/>
        <rFont val="Calibri"/>
        <family val="1"/>
      </rPr>
      <t>M (ACERTO DO SOLO NATURAL). AF_08/2020</t>
    </r>
  </si>
  <si>
    <r>
      <rPr>
        <b/>
        <sz val="7.5"/>
        <rFont val="Calibri"/>
        <family val="1"/>
      </rPr>
      <t>1.3.1.3</t>
    </r>
  </si>
  <si>
    <r>
      <rPr>
        <b/>
        <sz val="7.5"/>
        <rFont val="Calibri"/>
        <family val="1"/>
      </rPr>
      <t xml:space="preserve">LASTRO DE CONCRETO MAGRO, APLICADO EM PISOS, LAJES
</t>
    </r>
    <r>
      <rPr>
        <b/>
        <sz val="7.5"/>
        <rFont val="Calibri"/>
        <family val="1"/>
      </rPr>
      <t>SOBRE SOLO OU RADIERS. AF_08/2017</t>
    </r>
  </si>
  <si>
    <r>
      <rPr>
        <b/>
        <sz val="7.5"/>
        <rFont val="Calibri"/>
        <family val="1"/>
      </rPr>
      <t>1.3.1.4</t>
    </r>
  </si>
  <si>
    <r>
      <rPr>
        <b/>
        <sz val="7.5"/>
        <rFont val="Calibri"/>
        <family val="1"/>
      </rPr>
      <t xml:space="preserve">FABRICAÇÃO, MONTAGEM E DESMONTAGEM DE FÔRMA PARA SAPATA, EM MADEIRA SERRADA, E=25 MM, 4 UTILIZAÇÕES.
</t>
    </r>
    <r>
      <rPr>
        <b/>
        <sz val="7.5"/>
        <rFont val="Calibri"/>
        <family val="1"/>
      </rPr>
      <t>AF_06/2017</t>
    </r>
  </si>
  <si>
    <r>
      <rPr>
        <b/>
        <sz val="7.5"/>
        <rFont val="Calibri"/>
        <family val="1"/>
      </rPr>
      <t>1.3.1.5</t>
    </r>
  </si>
  <si>
    <r>
      <rPr>
        <b/>
        <sz val="7.5"/>
        <rFont val="Calibri"/>
        <family val="1"/>
      </rPr>
      <t xml:space="preserve">ARMAÇÃO DE BLOCO, VIGA BALDRAME E SAPATA UTILIZANDO
</t>
    </r>
    <r>
      <rPr>
        <b/>
        <sz val="7.5"/>
        <rFont val="Calibri"/>
        <family val="1"/>
      </rPr>
      <t>AÇO CA-60 DE 5 MM - MONTAGEM. AF_06/2017</t>
    </r>
  </si>
  <si>
    <r>
      <rPr>
        <b/>
        <sz val="7.5"/>
        <rFont val="Calibri"/>
        <family val="1"/>
      </rPr>
      <t>KG</t>
    </r>
  </si>
  <si>
    <r>
      <rPr>
        <b/>
        <sz val="7.5"/>
        <rFont val="Calibri"/>
        <family val="1"/>
      </rPr>
      <t>1.3.1.6</t>
    </r>
  </si>
  <si>
    <r>
      <rPr>
        <b/>
        <sz val="7.5"/>
        <rFont val="Calibri"/>
        <family val="1"/>
      </rPr>
      <t xml:space="preserve">ARMAÇÃO DE BLOCO, VIGA BALDRAME OU SAPATA
</t>
    </r>
    <r>
      <rPr>
        <b/>
        <sz val="7.5"/>
        <rFont val="Calibri"/>
        <family val="1"/>
      </rPr>
      <t>UTILIZANDO AÇO CA-50 DE 16 MM - MONTAGEM. AF_06/2017</t>
    </r>
  </si>
  <si>
    <r>
      <rPr>
        <b/>
        <sz val="7.5"/>
        <rFont val="Calibri"/>
        <family val="1"/>
      </rPr>
      <t>1.3.1.7</t>
    </r>
  </si>
  <si>
    <r>
      <rPr>
        <b/>
        <sz val="7.5"/>
        <rFont val="Calibri"/>
        <family val="1"/>
      </rPr>
      <t xml:space="preserve">ARMAÇÃO DE BLOCO, VIGA BALDRAME OU SAPATA UTILIZANDO AÇO CA-50 DE 12,5 MM - MONTAGEM.
</t>
    </r>
    <r>
      <rPr>
        <b/>
        <sz val="7.5"/>
        <rFont val="Calibri"/>
        <family val="1"/>
      </rPr>
      <t>AF_06/2017</t>
    </r>
  </si>
  <si>
    <r>
      <rPr>
        <b/>
        <sz val="7.5"/>
        <rFont val="Calibri"/>
        <family val="1"/>
      </rPr>
      <t>1.3.1.8</t>
    </r>
  </si>
  <si>
    <r>
      <rPr>
        <b/>
        <sz val="7.5"/>
        <rFont val="Calibri"/>
        <family val="1"/>
      </rPr>
      <t xml:space="preserve">ARMAÇÃO DE BLOCO, VIGA BALDRAME OU SAPATA
</t>
    </r>
    <r>
      <rPr>
        <b/>
        <sz val="7.5"/>
        <rFont val="Calibri"/>
        <family val="1"/>
      </rPr>
      <t>UTILIZANDO AÇO CA-50 DE 10 MM - MONTAGEM. AF_06/2017</t>
    </r>
  </si>
  <si>
    <r>
      <rPr>
        <b/>
        <sz val="7.5"/>
        <rFont val="Calibri"/>
        <family val="1"/>
      </rPr>
      <t>1.3.1.9</t>
    </r>
  </si>
  <si>
    <r>
      <rPr>
        <b/>
        <sz val="7.5"/>
        <rFont val="Calibri"/>
        <family val="1"/>
      </rPr>
      <t>ARMAÇÃO DE BLOCO, VIGA BALDRAME OU SAPATA UTILIZANDO AÇO CA-50 DE 6,3 MM - MONTAGEM. AF_06/2017</t>
    </r>
  </si>
  <si>
    <r>
      <rPr>
        <b/>
        <sz val="7.5"/>
        <rFont val="Calibri"/>
        <family val="1"/>
      </rPr>
      <t>1.3.1.10</t>
    </r>
  </si>
  <si>
    <r>
      <rPr>
        <b/>
        <sz val="7.5"/>
        <rFont val="Calibri"/>
        <family val="1"/>
      </rPr>
      <t xml:space="preserve">CONCRETO FCK = 25MPA, TRAÇO 1:2,3:2,7 (CIMENTO/ AREIA MÉDIA/ BRITA 1)  - PREPARO MECÂNICO COM BETONEIRA 400
</t>
    </r>
    <r>
      <rPr>
        <b/>
        <sz val="7.5"/>
        <rFont val="Calibri"/>
        <family val="1"/>
      </rPr>
      <t>L. AF_07/2016</t>
    </r>
  </si>
  <si>
    <r>
      <rPr>
        <b/>
        <sz val="7.5"/>
        <rFont val="Calibri"/>
        <family val="1"/>
      </rPr>
      <t>1.3.1.11</t>
    </r>
  </si>
  <si>
    <r>
      <rPr>
        <b/>
        <sz val="7.5"/>
        <rFont val="Calibri"/>
        <family val="1"/>
      </rPr>
      <t xml:space="preserve">LANÇAMENTO COM USO DE BALDES, ADENSAMENTO E
</t>
    </r>
    <r>
      <rPr>
        <b/>
        <sz val="7.5"/>
        <rFont val="Calibri"/>
        <family val="1"/>
      </rPr>
      <t>ACABAMENTO DE CONCRETO EM ESTRUTURAS. AF_12/2015</t>
    </r>
  </si>
  <si>
    <r>
      <rPr>
        <b/>
        <sz val="7.5"/>
        <rFont val="Calibri"/>
        <family val="1"/>
      </rPr>
      <t>1.3.1.12</t>
    </r>
  </si>
  <si>
    <r>
      <rPr>
        <b/>
        <sz val="7.5"/>
        <rFont val="Calibri"/>
        <family val="1"/>
      </rPr>
      <t>REATERRO MANUAL APILOADO COM SOQUETE. AF_10/2017</t>
    </r>
  </si>
  <si>
    <r>
      <rPr>
        <b/>
        <sz val="7.5"/>
        <rFont val="Calibri"/>
        <family val="1"/>
      </rPr>
      <t>1.3.2</t>
    </r>
  </si>
  <si>
    <r>
      <rPr>
        <b/>
        <sz val="7.5"/>
        <rFont val="Calibri"/>
        <family val="1"/>
      </rPr>
      <t>ALVENARIA DE PEDRA ARGAMASSADA</t>
    </r>
  </si>
  <si>
    <r>
      <rPr>
        <b/>
        <sz val="7.5"/>
        <rFont val="Calibri"/>
        <family val="1"/>
      </rPr>
      <t>1.3.2.1</t>
    </r>
  </si>
  <si>
    <r>
      <rPr>
        <b/>
        <sz val="7.5"/>
        <rFont val="Calibri"/>
        <family val="1"/>
      </rPr>
      <t>1.3.2.2</t>
    </r>
  </si>
  <si>
    <r>
      <rPr>
        <b/>
        <sz val="7.5"/>
        <rFont val="Calibri"/>
        <family val="1"/>
      </rPr>
      <t xml:space="preserve">EMBASAMENTO C/PEDRA ARGAMASSADA UTILIZANDO
</t>
    </r>
    <r>
      <rPr>
        <b/>
        <sz val="7.5"/>
        <rFont val="Calibri"/>
        <family val="1"/>
      </rPr>
      <t>ARG.CIM/AREIA 1:4 (ADAPTADO DE SINAPI 95467)</t>
    </r>
  </si>
  <si>
    <r>
      <rPr>
        <b/>
        <sz val="7.5"/>
        <rFont val="Calibri"/>
        <family val="1"/>
      </rPr>
      <t>1.3.3</t>
    </r>
  </si>
  <si>
    <r>
      <rPr>
        <b/>
        <sz val="7.5"/>
        <rFont val="Calibri"/>
        <family val="1"/>
      </rPr>
      <t>VIGAS BALDRAME (CINTAMENTO)</t>
    </r>
  </si>
  <si>
    <r>
      <rPr>
        <b/>
        <sz val="7.5"/>
        <rFont val="Calibri"/>
        <family val="1"/>
      </rPr>
      <t>1.3.3.1</t>
    </r>
  </si>
  <si>
    <r>
      <rPr>
        <b/>
        <sz val="7.5"/>
        <rFont val="Calibri"/>
        <family val="1"/>
      </rPr>
      <t xml:space="preserve">FABRICAÇÃO, MONTAGEM E DESMONTAGEM DE FÔRMA PARA
</t>
    </r>
    <r>
      <rPr>
        <b/>
        <sz val="7.5"/>
        <rFont val="Calibri"/>
        <family val="1"/>
      </rPr>
      <t>VIGA BALDRAME, EM MADEIRA SERRADA, E=25 MM, 1 UTILIZAÇÃO. AF_06/2017</t>
    </r>
  </si>
  <si>
    <r>
      <rPr>
        <b/>
        <sz val="7.5"/>
        <rFont val="Calibri"/>
        <family val="1"/>
      </rPr>
      <t>1.3.3.2</t>
    </r>
  </si>
  <si>
    <r>
      <rPr>
        <sz val="7.5"/>
        <rFont val="Calibri"/>
        <family val="1"/>
      </rPr>
      <t>*Aplicação do BDI nos preços do DER desonerados</t>
    </r>
  </si>
  <si>
    <r>
      <rPr>
        <sz val="9"/>
        <rFont val="Arial MT"/>
        <family val="2"/>
      </rPr>
      <t xml:space="preserve">[PDF] Comprovação da Aprovação do Projeto Básico. Doc. 58830/21. Data: 03/08/2021 10:59. Responsável: Adriana C. Alves.
</t>
    </r>
    <r>
      <rPr>
        <sz val="9"/>
        <rFont val="Arial MT"/>
        <family val="2"/>
      </rPr>
      <t>Impresso por convidado em 22/11/2021 19:33. Validação: 7813.530F.0896.6995.D930.5F6C.7E12.481D.</t>
    </r>
  </si>
  <si>
    <r>
      <rPr>
        <b/>
        <sz val="7.5"/>
        <rFont val="Calibri"/>
        <family val="1"/>
      </rPr>
      <t>1.3.3.3</t>
    </r>
  </si>
  <si>
    <r>
      <rPr>
        <b/>
        <sz val="7.5"/>
        <rFont val="Calibri"/>
        <family val="1"/>
      </rPr>
      <t>1.3.3.4</t>
    </r>
  </si>
  <si>
    <r>
      <rPr>
        <b/>
        <sz val="7.5"/>
        <rFont val="Calibri"/>
        <family val="1"/>
      </rPr>
      <t>1.3.3.5</t>
    </r>
  </si>
  <si>
    <r>
      <rPr>
        <b/>
        <sz val="7.5"/>
        <rFont val="Calibri"/>
        <family val="1"/>
      </rPr>
      <t>1.3.4</t>
    </r>
  </si>
  <si>
    <r>
      <rPr>
        <b/>
        <sz val="7.5"/>
        <rFont val="Calibri"/>
        <family val="1"/>
      </rPr>
      <t>ALVENARIA DE EMBASAMENTO</t>
    </r>
  </si>
  <si>
    <r>
      <rPr>
        <b/>
        <sz val="7.5"/>
        <rFont val="Calibri"/>
        <family val="1"/>
      </rPr>
      <t>1.3.4.1</t>
    </r>
  </si>
  <si>
    <r>
      <rPr>
        <b/>
        <sz val="7.5"/>
        <rFont val="Calibri"/>
        <family val="1"/>
      </rPr>
      <t xml:space="preserve">ALVENARIA DE VEDAÇÃO DE BLOCOS CERÂMICOS FURADOS NA HORIZONTAL DE 14X9X19CM (ESPESSURA 14CM, BLOCO DEITADO) DE PAREDES COM ÁREA LÍQUIDA MAIOR OU IGUAL A 6M² SEM VÃOS E ARGAMASSA DE ASSENTAMENTO COM
</t>
    </r>
    <r>
      <rPr>
        <b/>
        <sz val="7.5"/>
        <rFont val="Calibri"/>
        <family val="1"/>
      </rPr>
      <t>PREPARO EM BETONEIRA. AF_06/2014</t>
    </r>
  </si>
  <si>
    <r>
      <rPr>
        <b/>
        <u/>
        <sz val="7.5"/>
        <rFont val="Calibri"/>
        <family val="1"/>
      </rPr>
      <t>1.4</t>
    </r>
  </si>
  <si>
    <r>
      <rPr>
        <b/>
        <u/>
        <sz val="7.5"/>
        <rFont val="Calibri"/>
        <family val="1"/>
      </rPr>
      <t>SUPERESTRUTURA (PILARES, VIGAS E LAJES) - TODA A QUADRA</t>
    </r>
  </si>
  <si>
    <r>
      <rPr>
        <b/>
        <sz val="7.5"/>
        <rFont val="Calibri"/>
        <family val="1"/>
      </rPr>
      <t>1.4.1</t>
    </r>
  </si>
  <si>
    <r>
      <rPr>
        <b/>
        <sz val="7.5"/>
        <rFont val="Calibri"/>
        <family val="1"/>
      </rPr>
      <t>CONCRETO ARMADO PARA PILARES DA EDIFICAÇÃO</t>
    </r>
  </si>
  <si>
    <r>
      <rPr>
        <b/>
        <sz val="7.5"/>
        <rFont val="Calibri"/>
        <family val="1"/>
      </rPr>
      <t>1.4.1.1</t>
    </r>
  </si>
  <si>
    <r>
      <rPr>
        <b/>
        <sz val="7.5"/>
        <rFont val="Calibri"/>
        <family val="1"/>
      </rPr>
      <t xml:space="preserve">MONTAGEM E DESMONTAGEM DE FÔRMA DE PILARES RETANGULARES E ESTRUTURAS SIMILARES, PÉ-DIREITO
</t>
    </r>
    <r>
      <rPr>
        <b/>
        <sz val="7.5"/>
        <rFont val="Calibri"/>
        <family val="1"/>
      </rPr>
      <t>SIMPLES, EM MADEIRA SERRADA, 4 UTILIZAÇÕES. AF_09/2020</t>
    </r>
  </si>
  <si>
    <r>
      <rPr>
        <b/>
        <sz val="7.5"/>
        <rFont val="Calibri"/>
        <family val="1"/>
      </rPr>
      <t>1.4.1.2</t>
    </r>
  </si>
  <si>
    <r>
      <rPr>
        <b/>
        <sz val="7.5"/>
        <rFont val="Calibri"/>
        <family val="1"/>
      </rPr>
      <t xml:space="preserve">ARMAÇÃO DE PILAR OU VIGA DE UMA ESTRUTURA CONVENCIONAL DE CONCRETO ARMADO EM UMA EDIFICAÇÃO TÉRREA OU SOBRADO UTILIZANDO AÇO CA-60 DE 5,0 MM -
</t>
    </r>
    <r>
      <rPr>
        <b/>
        <sz val="7.5"/>
        <rFont val="Calibri"/>
        <family val="1"/>
      </rPr>
      <t>MONTAGEM. AF_12/2015</t>
    </r>
  </si>
  <si>
    <r>
      <rPr>
        <b/>
        <sz val="7.5"/>
        <rFont val="Calibri"/>
        <family val="1"/>
      </rPr>
      <t>1.4.1.3</t>
    </r>
  </si>
  <si>
    <r>
      <rPr>
        <b/>
        <sz val="7.5"/>
        <rFont val="Calibri"/>
        <family val="1"/>
      </rPr>
      <t xml:space="preserve">ARMAÇÃO DE PILAR OU VIGA DE UMA ESTRUTURA CONVENCIONAL DE CONCRETO ARMADO EM UMA EDIFICAÇÃO TÉRREA OU SOBRADO UTILIZANDO AÇO CA-50 DE 10,0 MM -
</t>
    </r>
    <r>
      <rPr>
        <b/>
        <sz val="7.5"/>
        <rFont val="Calibri"/>
        <family val="1"/>
      </rPr>
      <t>MONTAGEM. AF_12/2015</t>
    </r>
  </si>
  <si>
    <r>
      <rPr>
        <b/>
        <sz val="7.5"/>
        <rFont val="Calibri"/>
        <family val="1"/>
      </rPr>
      <t>1.4.1.4</t>
    </r>
  </si>
  <si>
    <r>
      <rPr>
        <b/>
        <sz val="7.5"/>
        <rFont val="Calibri"/>
        <family val="1"/>
      </rPr>
      <t xml:space="preserve">ARMAÇÃO DE PILAR OU VIGA DE UMA ESTRUTURA CONVENCIONAL DE CONCRETO ARMADO EM UMA EDIFICAÇÃO TÉRREA OU SOBRADO UTILIZANDO AÇO CA-50 DE 12,5 MM -
</t>
    </r>
    <r>
      <rPr>
        <b/>
        <sz val="7.5"/>
        <rFont val="Calibri"/>
        <family val="1"/>
      </rPr>
      <t>MONTAGEM. AF_12/2015</t>
    </r>
  </si>
  <si>
    <r>
      <rPr>
        <b/>
        <sz val="7.5"/>
        <rFont val="Calibri"/>
        <family val="1"/>
      </rPr>
      <t>1.4.1.5</t>
    </r>
  </si>
  <si>
    <r>
      <rPr>
        <b/>
        <sz val="7.5"/>
        <rFont val="Calibri"/>
        <family val="1"/>
      </rPr>
      <t xml:space="preserve">ARMAÇÃO DE PILAR OU VIGA DE UMA ESTRUTURA CONVENCIONAL DE CONCRETO ARMADO EM UMA EDIFICAÇÃO TÉRREA OU SOBRADO UTILIZANDO AÇO CA-50 DE 16,0 MM -
</t>
    </r>
    <r>
      <rPr>
        <b/>
        <sz val="7.5"/>
        <rFont val="Calibri"/>
        <family val="1"/>
      </rPr>
      <t>MONTAGEM. AF_12/2015</t>
    </r>
  </si>
  <si>
    <r>
      <rPr>
        <b/>
        <sz val="7.5"/>
        <rFont val="Calibri"/>
        <family val="1"/>
      </rPr>
      <t>1.4.1.6</t>
    </r>
  </si>
  <si>
    <r>
      <rPr>
        <b/>
        <sz val="7.5"/>
        <rFont val="Calibri"/>
        <family val="1"/>
      </rPr>
      <t>1.4.1.7</t>
    </r>
  </si>
  <si>
    <r>
      <rPr>
        <b/>
        <sz val="7.5"/>
        <rFont val="Calibri"/>
        <family val="1"/>
      </rPr>
      <t>1.4.2</t>
    </r>
  </si>
  <si>
    <r>
      <rPr>
        <b/>
        <sz val="7.5"/>
        <rFont val="Calibri"/>
        <family val="1"/>
      </rPr>
      <t>CONCRETO ARMADO PARA VIGAS DA EDIFICAÇÃO</t>
    </r>
  </si>
  <si>
    <r>
      <rPr>
        <b/>
        <sz val="7.5"/>
        <rFont val="Calibri"/>
        <family val="1"/>
      </rPr>
      <t>1.4.2.1</t>
    </r>
  </si>
  <si>
    <r>
      <rPr>
        <b/>
        <sz val="7.5"/>
        <rFont val="Calibri"/>
        <family val="1"/>
      </rPr>
      <t xml:space="preserve">MONTAGEM E DESMONTAGEM DE FÔRMA DE PILARES
</t>
    </r>
    <r>
      <rPr>
        <b/>
        <sz val="7.5"/>
        <rFont val="Calibri"/>
        <family val="1"/>
      </rPr>
      <t>RETANGULARES E ESTRUTURAS SIMILARES, PÉ-DIREITO SIMPLES, EM MADEIRA SERRADA, 4 UTILIZAÇÕES. AF_09/2020</t>
    </r>
  </si>
  <si>
    <r>
      <rPr>
        <b/>
        <sz val="7.5"/>
        <rFont val="Calibri"/>
        <family val="1"/>
      </rPr>
      <t>1.4.2.2</t>
    </r>
  </si>
  <si>
    <r>
      <rPr>
        <b/>
        <sz val="7.5"/>
        <rFont val="Calibri"/>
        <family val="1"/>
      </rPr>
      <t>1.4.2.3</t>
    </r>
  </si>
  <si>
    <r>
      <rPr>
        <b/>
        <sz val="7.5"/>
        <rFont val="Calibri"/>
        <family val="1"/>
      </rPr>
      <t xml:space="preserve">ARMAÇÃO DE PILAR OU VIGA DE UMA ESTRUTURA CONVENCIONAL DE CONCRETO ARMADO EM UMA EDIFICAÇÃO TÉRREA OU SOBRADO UTILIZANDO AÇO CA-50 DE 6,3 MM -
</t>
    </r>
    <r>
      <rPr>
        <b/>
        <sz val="7.5"/>
        <rFont val="Calibri"/>
        <family val="1"/>
      </rPr>
      <t>MONTAGEM. AF_12/2015</t>
    </r>
  </si>
  <si>
    <r>
      <rPr>
        <b/>
        <sz val="7.5"/>
        <rFont val="Calibri"/>
        <family val="1"/>
      </rPr>
      <t>1.4.2.4</t>
    </r>
  </si>
  <si>
    <r>
      <rPr>
        <b/>
        <sz val="7.5"/>
        <rFont val="Calibri"/>
        <family val="1"/>
      </rPr>
      <t>1.4.2.5</t>
    </r>
  </si>
  <si>
    <r>
      <rPr>
        <b/>
        <sz val="7.5"/>
        <rFont val="Calibri"/>
        <family val="1"/>
      </rPr>
      <t>1.4.2.6</t>
    </r>
  </si>
  <si>
    <r>
      <rPr>
        <b/>
        <sz val="7.5"/>
        <rFont val="Calibri"/>
        <family val="1"/>
      </rPr>
      <t xml:space="preserve">CONCRETO FCK = 25MPA, TRAÇO 1:2,3:2,7 (CIMENTO/ AREIA
</t>
    </r>
    <r>
      <rPr>
        <b/>
        <sz val="7.5"/>
        <rFont val="Calibri"/>
        <family val="1"/>
      </rPr>
      <t>MÉDIA/ BRITA 1)  - PREPARO MECÂNICO COM BETONEIRA 400 L. AF_07/2016</t>
    </r>
  </si>
  <si>
    <r>
      <rPr>
        <b/>
        <sz val="7.5"/>
        <rFont val="Calibri"/>
        <family val="1"/>
      </rPr>
      <t>1.4.2.7</t>
    </r>
  </si>
  <si>
    <r>
      <rPr>
        <b/>
        <sz val="7.5"/>
        <rFont val="Calibri"/>
        <family val="1"/>
      </rPr>
      <t>1.4.3</t>
    </r>
  </si>
  <si>
    <r>
      <rPr>
        <b/>
        <sz val="7.5"/>
        <rFont val="Calibri"/>
        <family val="1"/>
      </rPr>
      <t>CINTAMENTO (BLOCOS DE CANALETA)</t>
    </r>
  </si>
  <si>
    <r>
      <rPr>
        <b/>
        <sz val="7.5"/>
        <rFont val="Calibri"/>
        <family val="1"/>
      </rPr>
      <t>1.4.3.1</t>
    </r>
  </si>
  <si>
    <r>
      <rPr>
        <b/>
        <sz val="7.5"/>
        <rFont val="Calibri"/>
        <family val="1"/>
      </rPr>
      <t xml:space="preserve">CINTA DE AMARRAÇÃO DE ALVENARIA MOLDADA IN LOCO
</t>
    </r>
    <r>
      <rPr>
        <b/>
        <sz val="7.5"/>
        <rFont val="Calibri"/>
        <family val="1"/>
      </rPr>
      <t>COM UTILIZAÇÃO DE BLOCOS CANALETA. AF_03/2016</t>
    </r>
  </si>
  <si>
    <r>
      <rPr>
        <b/>
        <sz val="7.5"/>
        <rFont val="Calibri"/>
        <family val="1"/>
      </rPr>
      <t>1.4.4</t>
    </r>
  </si>
  <si>
    <r>
      <rPr>
        <b/>
        <sz val="7.5"/>
        <rFont val="Calibri"/>
        <family val="1"/>
      </rPr>
      <t>CONCRETO ARMADO PARA VERGAS E CONTRAVERGAS</t>
    </r>
  </si>
  <si>
    <r>
      <rPr>
        <b/>
        <sz val="7.5"/>
        <rFont val="Calibri"/>
        <family val="1"/>
      </rPr>
      <t>1.4.4.1</t>
    </r>
  </si>
  <si>
    <r>
      <rPr>
        <b/>
        <sz val="7.5"/>
        <rFont val="Calibri"/>
        <family val="1"/>
      </rPr>
      <t xml:space="preserve">VERGA PRÉ-MOLDADA PARA PORTAS COM ATÉ 1,5 M DE VÃO.
</t>
    </r>
    <r>
      <rPr>
        <b/>
        <sz val="7.5"/>
        <rFont val="Calibri"/>
        <family val="1"/>
      </rPr>
      <t>AF_03/2016</t>
    </r>
  </si>
  <si>
    <r>
      <rPr>
        <b/>
        <sz val="7.5"/>
        <rFont val="Calibri"/>
        <family val="1"/>
      </rPr>
      <t>1.4.4.2</t>
    </r>
  </si>
  <si>
    <r>
      <rPr>
        <b/>
        <sz val="7.5"/>
        <rFont val="Calibri"/>
        <family val="1"/>
      </rPr>
      <t xml:space="preserve">VERGA PRÉ-MOLDADA PARA PORTAS COM MAIS DE 1,5 M DE
</t>
    </r>
    <r>
      <rPr>
        <b/>
        <sz val="7.5"/>
        <rFont val="Calibri"/>
        <family val="1"/>
      </rPr>
      <t>VÃO. AF_03/2016</t>
    </r>
  </si>
  <si>
    <r>
      <rPr>
        <b/>
        <u/>
        <sz val="7.5"/>
        <rFont val="Calibri"/>
        <family val="1"/>
      </rPr>
      <t>1.5</t>
    </r>
  </si>
  <si>
    <r>
      <rPr>
        <b/>
        <u/>
        <sz val="7.5"/>
        <rFont val="Calibri"/>
        <family val="1"/>
      </rPr>
      <t>ELEVAÇÃO (murada</t>
    </r>
    <r>
      <rPr>
        <b/>
        <sz val="7.5"/>
        <rFont val="Calibri"/>
        <family val="1"/>
      </rPr>
      <t>)</t>
    </r>
  </si>
  <si>
    <r>
      <rPr>
        <b/>
        <sz val="7.5"/>
        <rFont val="Calibri"/>
        <family val="1"/>
      </rPr>
      <t>1.5.1</t>
    </r>
  </si>
  <si>
    <r>
      <rPr>
        <b/>
        <sz val="7.5"/>
        <rFont val="Calibri"/>
        <family val="1"/>
      </rPr>
      <t xml:space="preserve">ALVENARIA DE VEDAÇÃO DE BLOCOS CERÂMICOS FURADOS NA HORIZONTAL DE 9X19X19CM (ESPESSURA 9CM) DE PAREDES COM ÁREA LÍQUIDA MAIOR OU IGUAL A 6M² SEM VÃOS E ARGAMASSA DE ASSENTAMENTO COM PREPARO EM
</t>
    </r>
    <r>
      <rPr>
        <b/>
        <sz val="7.5"/>
        <rFont val="Calibri"/>
        <family val="1"/>
      </rPr>
      <t>BETONEIRA. AF_06/2014</t>
    </r>
  </si>
  <si>
    <r>
      <rPr>
        <b/>
        <u/>
        <sz val="7.5"/>
        <rFont val="Calibri"/>
        <family val="1"/>
      </rPr>
      <t>1.6</t>
    </r>
  </si>
  <si>
    <r>
      <rPr>
        <b/>
        <u/>
        <sz val="7.5"/>
        <rFont val="Calibri"/>
        <family val="1"/>
      </rPr>
      <t>ESQUADRIAS</t>
    </r>
  </si>
  <si>
    <r>
      <rPr>
        <b/>
        <sz val="7.5"/>
        <rFont val="Calibri"/>
        <family val="1"/>
      </rPr>
      <t>1.6.1</t>
    </r>
  </si>
  <si>
    <r>
      <rPr>
        <b/>
        <sz val="7.5"/>
        <rFont val="Calibri"/>
        <family val="1"/>
      </rPr>
      <t>PORTÃO DE FERRO</t>
    </r>
  </si>
  <si>
    <r>
      <rPr>
        <b/>
        <sz val="7.5"/>
        <rFont val="Calibri"/>
        <family val="1"/>
      </rPr>
      <t>1.6.1.1</t>
    </r>
  </si>
  <si>
    <r>
      <rPr>
        <b/>
        <sz val="7.5"/>
        <rFont val="Calibri"/>
        <family val="1"/>
      </rPr>
      <t xml:space="preserve">PORTAO DE FERRO EM CHAPA GALVANIZADA PLANA 14 GSG
</t>
    </r>
    <r>
      <rPr>
        <b/>
        <sz val="7.5"/>
        <rFont val="Calibri"/>
        <family val="1"/>
      </rPr>
      <t>(ADAPTADO DE SINAPI 68054)</t>
    </r>
  </si>
  <si>
    <r>
      <rPr>
        <b/>
        <sz val="7.5"/>
        <rFont val="Calibri"/>
        <family val="1"/>
      </rPr>
      <t>1.6.2</t>
    </r>
  </si>
  <si>
    <r>
      <rPr>
        <b/>
        <sz val="7.5"/>
        <rFont val="Calibri"/>
        <family val="1"/>
      </rPr>
      <t>ELEMENTO VAZADO</t>
    </r>
  </si>
  <si>
    <r>
      <rPr>
        <b/>
        <sz val="7.5"/>
        <rFont val="Calibri"/>
        <family val="1"/>
      </rPr>
      <t>1.6.2.1</t>
    </r>
  </si>
  <si>
    <r>
      <rPr>
        <b/>
        <sz val="7.5"/>
        <rFont val="Calibri"/>
        <family val="1"/>
      </rPr>
      <t xml:space="preserve">ALVENARIA DE VEDAÇÃO COM ELEMENTO VAZADO DE CERÂMICA (COBOGÓ) DE 7X20X20CM E ARGAMASSA DE
</t>
    </r>
    <r>
      <rPr>
        <b/>
        <sz val="7.5"/>
        <rFont val="Calibri"/>
        <family val="1"/>
      </rPr>
      <t>ASSENTAMENTO COM PREPARO EM BETONEIRA. AF_05/2020</t>
    </r>
  </si>
  <si>
    <r>
      <rPr>
        <b/>
        <u/>
        <sz val="7.5"/>
        <rFont val="Calibri"/>
        <family val="1"/>
      </rPr>
      <t>1.7</t>
    </r>
  </si>
  <si>
    <r>
      <rPr>
        <b/>
        <u/>
        <sz val="7.5"/>
        <rFont val="Calibri"/>
        <family val="1"/>
      </rPr>
      <t>COBERTURA</t>
    </r>
  </si>
  <si>
    <r>
      <rPr>
        <b/>
        <sz val="7.5"/>
        <rFont val="Calibri"/>
        <family val="1"/>
      </rPr>
      <t>1.7.1</t>
    </r>
  </si>
  <si>
    <r>
      <rPr>
        <b/>
        <sz val="7.5"/>
        <rFont val="Calibri"/>
        <family val="1"/>
      </rPr>
      <t>ESTRUTRA METÁLICA DE COBERTURA E FECHAMENTO</t>
    </r>
  </si>
  <si>
    <r>
      <rPr>
        <b/>
        <sz val="7.5"/>
        <rFont val="Calibri"/>
        <family val="1"/>
      </rPr>
      <t>1.7.1.1</t>
    </r>
  </si>
  <si>
    <r>
      <rPr>
        <b/>
        <sz val="7.5"/>
        <rFont val="Calibri"/>
        <family val="1"/>
      </rPr>
      <t xml:space="preserve">ESTRUTURA TRELIÇADA DE COBERTURA, TIPO ARCO, COM LIGAÇÕES SOLDADAS, INCLUSOS PERFIS METÁLICOS, CHAPAS METÁLICAS, MÃO DE OBRA E TRANSPORTE COM GUINDASTE -
</t>
    </r>
    <r>
      <rPr>
        <b/>
        <sz val="7.5"/>
        <rFont val="Calibri"/>
        <family val="1"/>
      </rPr>
      <t>FORNECIMENTO E INSTALAÇÃO. AF_01/2020_P</t>
    </r>
  </si>
  <si>
    <r>
      <rPr>
        <b/>
        <sz val="7.5"/>
        <rFont val="Calibri"/>
        <family val="1"/>
      </rPr>
      <t>1.7.1.2</t>
    </r>
  </si>
  <si>
    <r>
      <rPr>
        <b/>
        <sz val="7.5"/>
        <rFont val="Calibri"/>
        <family val="1"/>
      </rPr>
      <t xml:space="preserve">TELHAMENTO COM TELHA DE AÇO/ALUMÍNIO E = 0,5 MM,
</t>
    </r>
    <r>
      <rPr>
        <b/>
        <sz val="7.5"/>
        <rFont val="Calibri"/>
        <family val="1"/>
      </rPr>
      <t>COM ATÉ 2 ÁGUAS, INCLUSO IÇAMENTO. AF_07/2019</t>
    </r>
  </si>
  <si>
    <r>
      <rPr>
        <b/>
        <sz val="7.5"/>
        <rFont val="Calibri"/>
        <family val="1"/>
      </rPr>
      <t>1.7.1.3</t>
    </r>
  </si>
  <si>
    <r>
      <rPr>
        <b/>
        <sz val="7.5"/>
        <rFont val="Calibri"/>
        <family val="1"/>
      </rPr>
      <t xml:space="preserve">CALHA EM CHAPA DE AÇO GALVANIZADO NÚMERO 24,
</t>
    </r>
    <r>
      <rPr>
        <b/>
        <sz val="7.5"/>
        <rFont val="Calibri"/>
        <family val="1"/>
      </rPr>
      <t>DESENVOLVIMENTO DE 100 CM, INCLUSO TRANSPORTE VERTICAL. AF_07/2019</t>
    </r>
  </si>
  <si>
    <r>
      <rPr>
        <b/>
        <sz val="7.5"/>
        <rFont val="Calibri"/>
        <family val="1"/>
      </rPr>
      <t>1.7.1.4</t>
    </r>
  </si>
  <si>
    <r>
      <rPr>
        <b/>
        <sz val="7.5"/>
        <rFont val="Calibri"/>
        <family val="1"/>
      </rPr>
      <t xml:space="preserve">TRELIÇA METÁLICA PRATT, EM PERFIS UDC75X40 e=2,65 MM, DIAGONAIS TRACIONADAS, P/ TELHADOS EM DUAS ÁGUAS SEM LANTERNIN, VÃOS 6,00 A 10,00M, PINTURA 01 DEMÃO EPOXI FUNDO TIPO ZARCÃO + 02 DEMÃOS ESMALTE  -
</t>
    </r>
    <r>
      <rPr>
        <b/>
        <sz val="7.5"/>
        <rFont val="Calibri"/>
        <family val="1"/>
      </rPr>
      <t>EXECUTADA (ADAPTADO DE ORSE 12384)</t>
    </r>
  </si>
  <si>
    <r>
      <rPr>
        <b/>
        <sz val="7.5"/>
        <rFont val="Calibri"/>
        <family val="1"/>
      </rPr>
      <t>1.7.1.5</t>
    </r>
  </si>
  <si>
    <r>
      <rPr>
        <b/>
        <sz val="7.5"/>
        <rFont val="Calibri"/>
        <family val="1"/>
      </rPr>
      <t xml:space="preserve">ESTRUTURA METÁLICA REVESTIDA POR PLACAS DE ACM (ALUMÍNIO COMPOSTO) RECORTADO, ESPESSURA 4 MM, COLORIDO, FIXAÇÃO DA ESTRUTURA METÁLICA SEM AVANÇO NA ESTRUTURA METÁLICA EXISTENTE NO LOCAL -
</t>
    </r>
    <r>
      <rPr>
        <b/>
        <sz val="7.5"/>
        <rFont val="Calibri"/>
        <family val="1"/>
      </rPr>
      <t>FORNECIMENTO E MONTAGEM</t>
    </r>
  </si>
  <si>
    <r>
      <rPr>
        <b/>
        <sz val="7.5"/>
        <rFont val="Calibri"/>
        <family val="1"/>
      </rPr>
      <t>1.7.2</t>
    </r>
  </si>
  <si>
    <r>
      <rPr>
        <b/>
        <sz val="7.5"/>
        <rFont val="Calibri"/>
        <family val="1"/>
      </rPr>
      <t>DRENAGEM PLUVIAL</t>
    </r>
  </si>
  <si>
    <r>
      <rPr>
        <b/>
        <sz val="7.5"/>
        <rFont val="Calibri"/>
        <family val="1"/>
      </rPr>
      <t>1.7.2.1</t>
    </r>
  </si>
  <si>
    <r>
      <rPr>
        <b/>
        <sz val="7.5"/>
        <rFont val="Calibri"/>
        <family val="1"/>
      </rPr>
      <t xml:space="preserve">TUBO PVC, SÉRIE R, ÁGUA PLUVIAL, DN 100 MM, FORNECIDO E
</t>
    </r>
    <r>
      <rPr>
        <b/>
        <sz val="7.5"/>
        <rFont val="Calibri"/>
        <family val="1"/>
      </rPr>
      <t>INSTALADO EM CONDUTORES VERTICAIS DE ÁGUAS PLUVIAIS. AF_12/2014</t>
    </r>
  </si>
  <si>
    <r>
      <rPr>
        <b/>
        <sz val="7.5"/>
        <rFont val="Calibri"/>
        <family val="1"/>
      </rPr>
      <t>1.7.2.2</t>
    </r>
  </si>
  <si>
    <r>
      <rPr>
        <b/>
        <sz val="7.5"/>
        <rFont val="Calibri"/>
        <family val="1"/>
      </rPr>
      <t xml:space="preserve">JOELHO 90 GRAUS, PVC, SERIE R, ÁGUA PLUVIAL, DN 100 MM, JUNTA ELÁSTICA, FORNECIDO E INSTALADO EM RAMAL DE
</t>
    </r>
    <r>
      <rPr>
        <b/>
        <sz val="7.5"/>
        <rFont val="Calibri"/>
        <family val="1"/>
      </rPr>
      <t>ENCAMINHAMENTO. AF_12/2014</t>
    </r>
  </si>
  <si>
    <r>
      <rPr>
        <b/>
        <sz val="7.5"/>
        <rFont val="Calibri"/>
        <family val="1"/>
      </rPr>
      <t>UN</t>
    </r>
  </si>
  <si>
    <r>
      <rPr>
        <b/>
        <u/>
        <sz val="7.5"/>
        <rFont val="Calibri"/>
        <family val="1"/>
      </rPr>
      <t>1.8</t>
    </r>
  </si>
  <si>
    <r>
      <rPr>
        <b/>
        <sz val="7.5"/>
        <rFont val="Calibri"/>
        <family val="1"/>
      </rPr>
      <t>IMPERMEABILIZAÇÃO</t>
    </r>
  </si>
  <si>
    <r>
      <rPr>
        <b/>
        <sz val="7.5"/>
        <rFont val="Calibri"/>
        <family val="1"/>
      </rPr>
      <t>1.8.1</t>
    </r>
  </si>
  <si>
    <r>
      <rPr>
        <b/>
        <sz val="7.5"/>
        <rFont val="Calibri"/>
        <family val="1"/>
      </rPr>
      <t xml:space="preserve">IMPERMEABILIZACAO DE ESTRUTURAS ENTERRADAS, COM
</t>
    </r>
    <r>
      <rPr>
        <b/>
        <sz val="7.5"/>
        <rFont val="Calibri"/>
        <family val="1"/>
      </rPr>
      <t>TINTA ASFALTICA, DUAS DEMAOS. (ADAPTADO DE SINAPI 74106/1)</t>
    </r>
  </si>
  <si>
    <r>
      <rPr>
        <b/>
        <u/>
        <sz val="7.5"/>
        <rFont val="Calibri"/>
        <family val="1"/>
      </rPr>
      <t>1.9</t>
    </r>
  </si>
  <si>
    <r>
      <rPr>
        <b/>
        <u/>
        <sz val="7.5"/>
        <rFont val="Calibri"/>
        <family val="1"/>
      </rPr>
      <t>REVESTIMENTO DE PAREDES</t>
    </r>
  </si>
  <si>
    <r>
      <rPr>
        <b/>
        <sz val="7.5"/>
        <rFont val="Calibri"/>
        <family val="1"/>
      </rPr>
      <t>1.9.1</t>
    </r>
  </si>
  <si>
    <r>
      <rPr>
        <b/>
        <sz val="7.5"/>
        <rFont val="Calibri"/>
        <family val="1"/>
      </rPr>
      <t xml:space="preserve">CHAPISCO APLICADO EM ALVENARIAS E ESTRUTURAS DE CONCRETO INTERNAS, COM COLHER DE PEDREIRO. ARGAMASSA TRAÇO 1:3 COM PREPARO EM BETONEIRA 400L.
</t>
    </r>
    <r>
      <rPr>
        <b/>
        <sz val="7.5"/>
        <rFont val="Calibri"/>
        <family val="1"/>
      </rPr>
      <t>AF_06/2014</t>
    </r>
  </si>
  <si>
    <r>
      <rPr>
        <b/>
        <sz val="7.5"/>
        <rFont val="Calibri"/>
        <family val="1"/>
      </rPr>
      <t>1.9.2</t>
    </r>
  </si>
  <si>
    <r>
      <rPr>
        <b/>
        <sz val="7.5"/>
        <rFont val="Calibri"/>
        <family val="1"/>
      </rPr>
      <t xml:space="preserve">MASSA ÚNICA, PARA RECEBIMENTO DE PINTURA, EM ARGAMASSA TRAÇO 1:2:8, PREPARO MECÂNICO COM BETONEIRA 400L, APLICADA MANUALMENTE EM FACES INTERNAS DE PAREDES, ESPESSURA DE 20MM, COM
</t>
    </r>
    <r>
      <rPr>
        <b/>
        <sz val="7.5"/>
        <rFont val="Calibri"/>
        <family val="1"/>
      </rPr>
      <t>EXECUÇÃO DE TALISCAS. AF_06/2014</t>
    </r>
  </si>
  <si>
    <r>
      <rPr>
        <b/>
        <u/>
        <sz val="7.5"/>
        <rFont val="Calibri"/>
        <family val="1"/>
      </rPr>
      <t>1.10</t>
    </r>
  </si>
  <si>
    <r>
      <rPr>
        <b/>
        <u/>
        <sz val="7.5"/>
        <rFont val="Calibri"/>
        <family val="1"/>
      </rPr>
      <t>PAVIMENTAÇÃO</t>
    </r>
  </si>
  <si>
    <r>
      <rPr>
        <b/>
        <sz val="7.5"/>
        <rFont val="Calibri"/>
        <family val="1"/>
      </rPr>
      <t>1.10.1</t>
    </r>
  </si>
  <si>
    <r>
      <rPr>
        <b/>
        <sz val="7.5"/>
        <rFont val="Calibri"/>
        <family val="1"/>
      </rPr>
      <t xml:space="preserve">EXECUÇÃO DE PISO DE CONCRETO COM CONCRETO MOLDADO IN LOCO, USINADO FCK 30 MPA,  ACABAMENTO POLIDO MECANIZADO, ESPESSURA 12 CM, ARMADO. AF_07/2016
</t>
    </r>
    <r>
      <rPr>
        <b/>
        <sz val="7.5"/>
        <rFont val="Calibri"/>
        <family val="1"/>
      </rPr>
      <t>[ADAPTADO SINAPI 94999]</t>
    </r>
  </si>
  <si>
    <r>
      <rPr>
        <b/>
        <sz val="7.5"/>
        <rFont val="Calibri"/>
        <family val="1"/>
      </rPr>
      <t>1.10.2</t>
    </r>
  </si>
  <si>
    <r>
      <rPr>
        <b/>
        <sz val="7.5"/>
        <rFont val="Calibri"/>
        <family val="1"/>
      </rPr>
      <t xml:space="preserve">ASSENTAMENTO DE GUIA (MEIO-FIO) EM TRECHO RETO, CONFECCIONADA EM CONCRETO PRÉ-FABRICADO, DIMENSÕES 100X15X13X20 CM (COMPRIMENTO X BASE INFERIOR X BASE SUPERIOR X ALTURA), PARA URBANIZAÇÃO INTERNA DE
</t>
    </r>
    <r>
      <rPr>
        <b/>
        <sz val="7.5"/>
        <rFont val="Calibri"/>
        <family val="1"/>
      </rPr>
      <t>EMPREENDIMENTOS. AF_06/2016_P</t>
    </r>
  </si>
  <si>
    <r>
      <rPr>
        <b/>
        <sz val="7.5"/>
        <rFont val="Calibri"/>
        <family val="1"/>
      </rPr>
      <t>1.10.3</t>
    </r>
  </si>
  <si>
    <r>
      <rPr>
        <b/>
        <sz val="7.5"/>
        <rFont val="Calibri"/>
        <family val="1"/>
      </rPr>
      <t xml:space="preserve">EXECUÇÃO DE PASSEIO (CALÇADA) OU PISO DE CONCRETO COM CONCRETO MOLDADO IN LOCO, FEITO EM OBRA,
</t>
    </r>
    <r>
      <rPr>
        <b/>
        <sz val="7.5"/>
        <rFont val="Calibri"/>
        <family val="1"/>
      </rPr>
      <t>ACABAMENTO CONVENCIONAL, NÃO ARMADO. AF_07/2016</t>
    </r>
  </si>
  <si>
    <r>
      <rPr>
        <b/>
        <sz val="7.5"/>
        <rFont val="Calibri"/>
        <family val="1"/>
      </rPr>
      <t>1.10.4</t>
    </r>
  </si>
  <si>
    <r>
      <rPr>
        <b/>
        <sz val="7.5"/>
        <rFont val="Calibri"/>
        <family val="1"/>
      </rPr>
      <t xml:space="preserve">PISO TÁTIL DIRECIONAL E/OU ALERTA, DE CONCRETO, NA COR NATURAL, P/DEFICIENTES VISUAIS, DIMENSÕES 25X25CM, APLICADO COM ARGAMASSA INDUSTRIALIZADA AC-II, REJUNTADO, EXCLUSIVE REGULARIZAÇÃO DE BASE (ADAPTADO
</t>
    </r>
    <r>
      <rPr>
        <b/>
        <sz val="7.5"/>
        <rFont val="Calibri"/>
        <family val="1"/>
      </rPr>
      <t>DE 09418/ORSE)</t>
    </r>
  </si>
  <si>
    <r>
      <rPr>
        <b/>
        <u/>
        <sz val="7.5"/>
        <rFont val="Calibri"/>
        <family val="1"/>
      </rPr>
      <t>1.11</t>
    </r>
  </si>
  <si>
    <r>
      <rPr>
        <b/>
        <u/>
        <sz val="7.5"/>
        <rFont val="Calibri"/>
        <family val="1"/>
      </rPr>
      <t>PINTURA</t>
    </r>
  </si>
  <si>
    <r>
      <rPr>
        <b/>
        <sz val="7.5"/>
        <rFont val="Calibri"/>
        <family val="1"/>
      </rPr>
      <t>1.11.1</t>
    </r>
  </si>
  <si>
    <r>
      <rPr>
        <b/>
        <sz val="7.5"/>
        <rFont val="Calibri"/>
        <family val="1"/>
      </rPr>
      <t xml:space="preserve">APLICAÇÃO DE FUNDO SELADOR ACRÍLICO EM PAREDES, UMA
</t>
    </r>
    <r>
      <rPr>
        <b/>
        <sz val="7.5"/>
        <rFont val="Calibri"/>
        <family val="1"/>
      </rPr>
      <t>DEMÃO. AF_06/2014</t>
    </r>
  </si>
  <si>
    <r>
      <rPr>
        <b/>
        <sz val="7.5"/>
        <rFont val="Calibri"/>
        <family val="1"/>
      </rPr>
      <t>1.11.2</t>
    </r>
  </si>
  <si>
    <r>
      <rPr>
        <b/>
        <sz val="7.5"/>
        <rFont val="Calibri"/>
        <family val="1"/>
      </rPr>
      <t xml:space="preserve">APLICAÇÃO E LIXAMENTO DE MASSA LÁTEX EM PAREDES, UMA
</t>
    </r>
    <r>
      <rPr>
        <b/>
        <sz val="7.5"/>
        <rFont val="Calibri"/>
        <family val="1"/>
      </rPr>
      <t>DEMÃO. AF_06/2014</t>
    </r>
  </si>
  <si>
    <r>
      <rPr>
        <b/>
        <sz val="7.5"/>
        <rFont val="Calibri"/>
        <family val="1"/>
      </rPr>
      <t>1.11.3</t>
    </r>
  </si>
  <si>
    <r>
      <rPr>
        <b/>
        <sz val="7.5"/>
        <rFont val="Calibri"/>
        <family val="1"/>
      </rPr>
      <t xml:space="preserve">APLICAÇÃO MANUAL DE PINTURA COM TINTA LÁTEX ACRÍLICA
</t>
    </r>
    <r>
      <rPr>
        <b/>
        <sz val="7.5"/>
        <rFont val="Calibri"/>
        <family val="1"/>
      </rPr>
      <t>EM PAREDES, DUAS DEMÃOS. AF_06/2014</t>
    </r>
  </si>
  <si>
    <r>
      <rPr>
        <b/>
        <sz val="7.5"/>
        <rFont val="Calibri"/>
        <family val="1"/>
      </rPr>
      <t>1.11.4</t>
    </r>
  </si>
  <si>
    <r>
      <rPr>
        <b/>
        <sz val="7.5"/>
        <rFont val="Calibri"/>
        <family val="1"/>
      </rPr>
      <t xml:space="preserve">PINTURA ACRILICA DE FAIXAS DE DEMARCACAO EM QUADRA
</t>
    </r>
    <r>
      <rPr>
        <b/>
        <sz val="7.5"/>
        <rFont val="Calibri"/>
        <family val="1"/>
      </rPr>
      <t>POLIESPORTIVA, 5 CM DE LARGURA</t>
    </r>
  </si>
  <si>
    <r>
      <rPr>
        <b/>
        <sz val="7.5"/>
        <rFont val="Calibri"/>
        <family val="1"/>
      </rPr>
      <t>1.11.5</t>
    </r>
  </si>
  <si>
    <r>
      <rPr>
        <b/>
        <sz val="7.5"/>
        <rFont val="Calibri"/>
        <family val="1"/>
      </rPr>
      <t xml:space="preserve">PINTURA COM TINTA PROTETORA ACABAMENTO GRAFITE ESMALTE SOBRE SUPERFICIE METALICA, 2 DEMAOS
</t>
    </r>
    <r>
      <rPr>
        <b/>
        <sz val="7.5"/>
        <rFont val="Calibri"/>
        <family val="1"/>
      </rPr>
      <t>(ADAPTADO DE SINAPI 73794/1)</t>
    </r>
  </si>
  <si>
    <r>
      <rPr>
        <b/>
        <sz val="7.5"/>
        <rFont val="Calibri"/>
        <family val="1"/>
      </rPr>
      <t>1.11.6</t>
    </r>
  </si>
  <si>
    <r>
      <rPr>
        <b/>
        <sz val="7.5"/>
        <rFont val="Calibri"/>
        <family val="1"/>
      </rPr>
      <t xml:space="preserve">FUNDO PREPARADOR PRIMER A BASE DE EPOXI, PARA ESTRUTURA METALICA, UMA DEMAO, ESPESSURA DE 25
</t>
    </r>
    <r>
      <rPr>
        <b/>
        <sz val="7.5"/>
        <rFont val="Calibri"/>
        <family val="1"/>
      </rPr>
      <t>MICRA (ADAPTADO DE SINAPI 73865/1)</t>
    </r>
  </si>
  <si>
    <r>
      <rPr>
        <b/>
        <sz val="7.5"/>
        <rFont val="Calibri"/>
        <family val="1"/>
      </rPr>
      <t>1.11.7</t>
    </r>
  </si>
  <si>
    <r>
      <rPr>
        <b/>
        <sz val="7.5"/>
        <rFont val="Calibri"/>
        <family val="1"/>
      </rPr>
      <t xml:space="preserve">PINTURA ESMALTE FOSCO, DUAS DEMAOS, SOBRE SUPERFICIE METALICA, INCLUSO UMA DEMAO DE FUNDO ANTICORROSIVO. UTILIZACAO DE REVOLVER ( AR-
</t>
    </r>
    <r>
      <rPr>
        <b/>
        <sz val="7.5"/>
        <rFont val="Calibri"/>
        <family val="1"/>
      </rPr>
      <t>COMPRIMIDO) (ADAPTADO DE SINAPI 74145/1)</t>
    </r>
  </si>
  <si>
    <r>
      <rPr>
        <b/>
        <sz val="7.5"/>
        <rFont val="Calibri"/>
        <family val="1"/>
      </rPr>
      <t>1.11.8</t>
    </r>
  </si>
  <si>
    <r>
      <rPr>
        <b/>
        <sz val="7.5"/>
        <rFont val="Calibri"/>
        <family val="1"/>
      </rPr>
      <t>APLICACAO DE TINTA A BASE DE EPOXI SOBRE PISO</t>
    </r>
  </si>
  <si>
    <r>
      <rPr>
        <b/>
        <u/>
        <sz val="7.5"/>
        <rFont val="Calibri"/>
        <family val="1"/>
      </rPr>
      <t>1.12</t>
    </r>
  </si>
  <si>
    <r>
      <rPr>
        <b/>
        <sz val="7.5"/>
        <rFont val="Calibri"/>
        <family val="1"/>
      </rPr>
      <t>INSTALAÇÃO ELÉTRICA (REFERENTE À TODA QUADRA)</t>
    </r>
  </si>
  <si>
    <r>
      <rPr>
        <b/>
        <sz val="7.5"/>
        <rFont val="Calibri"/>
        <family val="1"/>
      </rPr>
      <t>1.12.1</t>
    </r>
  </si>
  <si>
    <r>
      <rPr>
        <b/>
        <sz val="7.5"/>
        <rFont val="Calibri"/>
        <family val="1"/>
      </rPr>
      <t xml:space="preserve">INTERRUPTOR SIMPLES (1 MÓDULO), 10A/250V, INCLUINDO
</t>
    </r>
    <r>
      <rPr>
        <b/>
        <sz val="7.5"/>
        <rFont val="Calibri"/>
        <family val="1"/>
      </rPr>
      <t>SUPORTE E PLACA - FORNECIMENTO E INSTALAÇÃO. AF_12/2015</t>
    </r>
  </si>
  <si>
    <r>
      <rPr>
        <b/>
        <sz val="7.5"/>
        <rFont val="Calibri"/>
        <family val="1"/>
      </rPr>
      <t>1.12.2</t>
    </r>
  </si>
  <si>
    <r>
      <rPr>
        <b/>
        <sz val="7.5"/>
        <rFont val="Calibri"/>
        <family val="1"/>
      </rPr>
      <t xml:space="preserve">INTERRUPTOR SIMPLES (1 MÓDULO) COM 1 TOMADA DE EMBUTIR 2P+T 10 A,  INCLUINDO SUPORTE E PLACA -
</t>
    </r>
    <r>
      <rPr>
        <b/>
        <sz val="7.5"/>
        <rFont val="Calibri"/>
        <family val="1"/>
      </rPr>
      <t>FORNECIMENTO E INSTALAÇÃO. AF_12/2015</t>
    </r>
  </si>
  <si>
    <r>
      <rPr>
        <b/>
        <sz val="7.5"/>
        <rFont val="Calibri"/>
        <family val="1"/>
      </rPr>
      <t>1.12.3</t>
    </r>
  </si>
  <si>
    <r>
      <rPr>
        <b/>
        <sz val="7.5"/>
        <rFont val="Calibri"/>
        <family val="1"/>
      </rPr>
      <t xml:space="preserve">TOMADA BAIXA DE EMBUTIR (1 MÓDULO), 2P+T 10 A, INCLUINDO SUPORTE E PLACA - FORNECIMENTO E
</t>
    </r>
    <r>
      <rPr>
        <b/>
        <sz val="7.5"/>
        <rFont val="Calibri"/>
        <family val="1"/>
      </rPr>
      <t>INSTALAÇÃO. AF_12/2015</t>
    </r>
  </si>
  <si>
    <r>
      <rPr>
        <b/>
        <sz val="7.5"/>
        <rFont val="Calibri"/>
        <family val="1"/>
      </rPr>
      <t>1.12.4</t>
    </r>
  </si>
  <si>
    <r>
      <rPr>
        <b/>
        <sz val="7.5"/>
        <rFont val="Calibri"/>
        <family val="1"/>
      </rPr>
      <t xml:space="preserve">DISJUNTOR MONOPOLAR TIPO DIN, CORRENTE NOMINAL DE
</t>
    </r>
    <r>
      <rPr>
        <b/>
        <sz val="7.5"/>
        <rFont val="Calibri"/>
        <family val="1"/>
      </rPr>
      <t>10A - FORNECIMENTO E INSTALAÇÃO. AF_10/2020</t>
    </r>
  </si>
  <si>
    <r>
      <rPr>
        <b/>
        <sz val="7.5"/>
        <rFont val="Calibri"/>
        <family val="1"/>
      </rPr>
      <t>1.12.5</t>
    </r>
  </si>
  <si>
    <r>
      <rPr>
        <b/>
        <sz val="7.5"/>
        <rFont val="Calibri"/>
        <family val="1"/>
      </rPr>
      <t xml:space="preserve">DISJUNTOR MONOPOLAR TIPO DIN, CORRENTE NOMINAL DE
</t>
    </r>
    <r>
      <rPr>
        <b/>
        <sz val="7.5"/>
        <rFont val="Calibri"/>
        <family val="1"/>
      </rPr>
      <t>16A - FORNECIMENTO E INSTALAÇÃO. AF_10/2020</t>
    </r>
  </si>
  <si>
    <r>
      <rPr>
        <b/>
        <sz val="7.5"/>
        <rFont val="Calibri"/>
        <family val="1"/>
      </rPr>
      <t>1.12.6</t>
    </r>
  </si>
  <si>
    <r>
      <rPr>
        <b/>
        <sz val="7.5"/>
        <rFont val="Calibri"/>
        <family val="1"/>
      </rPr>
      <t xml:space="preserve">DISJUNTOR MONOPOLAR TIPO DIN, CORRENTE NOMINAL DE
</t>
    </r>
    <r>
      <rPr>
        <b/>
        <sz val="7.5"/>
        <rFont val="Calibri"/>
        <family val="1"/>
      </rPr>
      <t>40A - FORNECIMENTO E INSTALAÇÃO. AF_10/2020</t>
    </r>
  </si>
  <si>
    <r>
      <rPr>
        <b/>
        <sz val="7.5"/>
        <rFont val="Calibri"/>
        <family val="1"/>
      </rPr>
      <t>1.12.7</t>
    </r>
  </si>
  <si>
    <r>
      <rPr>
        <b/>
        <sz val="7.5"/>
        <rFont val="Calibri"/>
        <family val="1"/>
      </rPr>
      <t xml:space="preserve">CABO DE COBRE FLEXÍVEL ISOLADO, 1,5 MM², ANTI-CHAMA 450/750 V, PARA CIRCUITOS TERMINAIS - FORNECIMENTO E
</t>
    </r>
    <r>
      <rPr>
        <b/>
        <sz val="7.5"/>
        <rFont val="Calibri"/>
        <family val="1"/>
      </rPr>
      <t>INSTALAÇÃO. AF_12/2015</t>
    </r>
  </si>
  <si>
    <r>
      <rPr>
        <b/>
        <sz val="7.5"/>
        <rFont val="Calibri"/>
        <family val="1"/>
      </rPr>
      <t>1.12.8</t>
    </r>
  </si>
  <si>
    <r>
      <rPr>
        <b/>
        <sz val="7.5"/>
        <rFont val="Calibri"/>
        <family val="1"/>
      </rPr>
      <t xml:space="preserve">CABO DE COBRE FLEXÍVEL ISOLADO, 2,5 MM², ANTI-CHAMA
</t>
    </r>
    <r>
      <rPr>
        <b/>
        <sz val="7.5"/>
        <rFont val="Calibri"/>
        <family val="1"/>
      </rPr>
      <t>450/750 V, PARA CIRCUITOS TERMINAIS - FORNECIMENTO E INSTALAÇÃO. AF_12/2015</t>
    </r>
  </si>
  <si>
    <r>
      <rPr>
        <b/>
        <sz val="7.5"/>
        <rFont val="Calibri"/>
        <family val="1"/>
      </rPr>
      <t>1.12.9</t>
    </r>
  </si>
  <si>
    <r>
      <rPr>
        <b/>
        <sz val="7.5"/>
        <rFont val="Calibri"/>
        <family val="1"/>
      </rPr>
      <t xml:space="preserve">CABO DE COBRE FLEXÍVEL ISOLADO, 4 MM², ANTI-CHAMA 450/750 V, PARA CIRCUITOS TERMINAIS - FORNECIMENTO E
</t>
    </r>
    <r>
      <rPr>
        <b/>
        <sz val="7.5"/>
        <rFont val="Calibri"/>
        <family val="1"/>
      </rPr>
      <t>INSTALAÇÃO. AF_12/2015</t>
    </r>
  </si>
  <si>
    <r>
      <rPr>
        <b/>
        <sz val="7.5"/>
        <rFont val="Calibri"/>
        <family val="1"/>
      </rPr>
      <t xml:space="preserve">CABO DE COBRE FLEXÍVEL ISOLADO, 10 MM², ANTI-CHAMA
</t>
    </r>
    <r>
      <rPr>
        <b/>
        <sz val="7.5"/>
        <rFont val="Calibri"/>
        <family val="1"/>
      </rPr>
      <t>0,6/1,0 KV, PARA CIRCUITOS TERMINAIS - FORNECIMENTO E INSTALAÇÃO. AF_12/2015</t>
    </r>
  </si>
  <si>
    <r>
      <rPr>
        <b/>
        <sz val="7.5"/>
        <rFont val="Calibri"/>
        <family val="1"/>
      </rPr>
      <t xml:space="preserve">ELETRODUTO FLEXÍVEL CORRUGADO, PVC, DN 25 MM (3/4"), PARA CIRCUITOS TERMINAIS, INSTALADO EM PAREDE -
</t>
    </r>
    <r>
      <rPr>
        <b/>
        <sz val="7.5"/>
        <rFont val="Calibri"/>
        <family val="1"/>
      </rPr>
      <t>FORNECIMENTO E INSTALAÇÃO. AF_12/2015</t>
    </r>
  </si>
  <si>
    <r>
      <rPr>
        <b/>
        <sz val="7.5"/>
        <rFont val="Calibri"/>
        <family val="1"/>
      </rPr>
      <t xml:space="preserve">ABRACADEIRA EM ACO PARA AMARRACAO DE ELETRODUTOS,
</t>
    </r>
    <r>
      <rPr>
        <b/>
        <sz val="7.5"/>
        <rFont val="Calibri"/>
        <family val="1"/>
      </rPr>
      <t>TIPO D, COM 3/4" E CUNHA DE FIXACAO</t>
    </r>
  </si>
  <si>
    <r>
      <rPr>
        <b/>
        <sz val="7.5"/>
        <rFont val="Calibri"/>
        <family val="1"/>
      </rPr>
      <t xml:space="preserve">ABRACADEIRA EM ACO PARA AMARRACAO DE ELETRODUTOS,
</t>
    </r>
    <r>
      <rPr>
        <b/>
        <sz val="7.5"/>
        <rFont val="Calibri"/>
        <family val="1"/>
      </rPr>
      <t>TIPO D, COM 1" E CUNHA DE FIXACAO</t>
    </r>
  </si>
  <si>
    <r>
      <rPr>
        <b/>
        <sz val="7.5"/>
        <rFont val="Calibri"/>
        <family val="1"/>
      </rPr>
      <t xml:space="preserve">ABRACADEIRA EM ACO PARA AMARRACAO DE ELETRODUTOS,
</t>
    </r>
    <r>
      <rPr>
        <b/>
        <sz val="7.5"/>
        <rFont val="Calibri"/>
        <family val="1"/>
      </rPr>
      <t>TIPO D, COM 1 1/4" E CUNHA DE FIXACAO</t>
    </r>
  </si>
  <si>
    <r>
      <rPr>
        <b/>
        <sz val="7.5"/>
        <rFont val="Calibri"/>
        <family val="1"/>
      </rPr>
      <t xml:space="preserve">ABRACADEIRA EM ACO PARA AMARRACAO DE ELETRODUTOS,
</t>
    </r>
    <r>
      <rPr>
        <b/>
        <sz val="7.5"/>
        <rFont val="Calibri"/>
        <family val="1"/>
      </rPr>
      <t>TIPO D, COM 1 1/2" E CUNHA DE FIXACAO</t>
    </r>
  </si>
  <si>
    <r>
      <rPr>
        <b/>
        <sz val="7.5"/>
        <rFont val="Calibri"/>
        <family val="1"/>
      </rPr>
      <t xml:space="preserve">ELETRODUTO RÍGIDO ROSCÁVEL, PVC, DN 25 MM (3/4"), PARA CIRCUITOS TERMINAIS, INSTALADO EM LAJE - FORNECIMENTO
</t>
    </r>
    <r>
      <rPr>
        <b/>
        <sz val="7.5"/>
        <rFont val="Calibri"/>
        <family val="1"/>
      </rPr>
      <t>E INSTALAÇÃO. AF_12/2015</t>
    </r>
  </si>
  <si>
    <r>
      <rPr>
        <b/>
        <sz val="7.5"/>
        <rFont val="Calibri"/>
        <family val="1"/>
      </rPr>
      <t xml:space="preserve">ELETRODUTO RÍGIDO ROSCÁVEL, PVC, DN 32 MM (1"), PARA CIRCUITOS TERMINAIS, INSTALADO EM LAJE - FORNECIMENTO
</t>
    </r>
    <r>
      <rPr>
        <b/>
        <sz val="7.5"/>
        <rFont val="Calibri"/>
        <family val="1"/>
      </rPr>
      <t>E INSTALAÇÃO. AF_12/2015</t>
    </r>
  </si>
  <si>
    <r>
      <rPr>
        <b/>
        <sz val="7.5"/>
        <rFont val="Calibri"/>
        <family val="1"/>
      </rPr>
      <t xml:space="preserve">ELETRODUTO RÍGIDO ROSCÁVEL, PVC, DN 40 MM (1 1/4"), PARA CIRCUITOS TERMINAIS, INSTALADO EM LAJE -
</t>
    </r>
    <r>
      <rPr>
        <b/>
        <sz val="7.5"/>
        <rFont val="Calibri"/>
        <family val="1"/>
      </rPr>
      <t>FORNECIMENTO E INSTALAÇÃO. AF_12/2015</t>
    </r>
  </si>
  <si>
    <r>
      <rPr>
        <b/>
        <sz val="7.5"/>
        <rFont val="Calibri"/>
        <family val="1"/>
      </rPr>
      <t xml:space="preserve">ELETRODUTO RÍGIDO ROSCÁVEL, PVC, DN 50 MM (1 1/2") -
</t>
    </r>
    <r>
      <rPr>
        <b/>
        <sz val="7.5"/>
        <rFont val="Calibri"/>
        <family val="1"/>
      </rPr>
      <t>FORNECIMENTO E INSTALAÇÃO. AF_12/2015</t>
    </r>
  </si>
  <si>
    <r>
      <rPr>
        <b/>
        <sz val="7.5"/>
        <rFont val="Calibri"/>
        <family val="1"/>
      </rPr>
      <t xml:space="preserve">LUVA PARA ELETRODUTO, PVC, ROSCÁVEL, DN 25 MM (3/4"), PARA CIRCUITOS TERMINAIS, INSTALADA EM FORRO -
</t>
    </r>
    <r>
      <rPr>
        <b/>
        <sz val="7.5"/>
        <rFont val="Calibri"/>
        <family val="1"/>
      </rPr>
      <t>FORNECIMENTO E INSTALAÇÃO. AF_12/2015</t>
    </r>
  </si>
  <si>
    <r>
      <rPr>
        <b/>
        <sz val="7.5"/>
        <rFont val="Calibri"/>
        <family val="1"/>
      </rPr>
      <t xml:space="preserve">LUVA PARA ELETRODUTO, PVC, ROSCÁVEL, DN 32 MM (1"), PARA CIRCUITOS TERMINAIS, INSTALADA EM FORRO -
</t>
    </r>
    <r>
      <rPr>
        <b/>
        <sz val="7.5"/>
        <rFont val="Calibri"/>
        <family val="1"/>
      </rPr>
      <t>FORNECIMENTO E INSTALAÇÃO. AF_12/2015</t>
    </r>
  </si>
  <si>
    <r>
      <rPr>
        <b/>
        <sz val="7.5"/>
        <rFont val="Calibri"/>
        <family val="1"/>
      </rPr>
      <t xml:space="preserve">LUVA PARA ELETRODUTO, PVC, ROSCÁVEL, DN 40 MM (1 1/4"), PARA CIRCUITOS TERMINAIS, INSTALADA EM FORRO -
</t>
    </r>
    <r>
      <rPr>
        <b/>
        <sz val="7.5"/>
        <rFont val="Calibri"/>
        <family val="1"/>
      </rPr>
      <t>FORNECIMENTO E INSTALAÇÃO. AF_12/2015</t>
    </r>
  </si>
  <si>
    <r>
      <rPr>
        <b/>
        <sz val="7.5"/>
        <rFont val="Calibri"/>
        <family val="1"/>
      </rPr>
      <t xml:space="preserve">LUVA PARA ELETRODUTO, PVC, ROSCÁVEL, DN 50 MM (1 1/2") -
</t>
    </r>
    <r>
      <rPr>
        <b/>
        <sz val="7.5"/>
        <rFont val="Calibri"/>
        <family val="1"/>
      </rPr>
      <t>FORNECIMENTO E INSTALAÇÃO. AF_12/2015</t>
    </r>
  </si>
  <si>
    <r>
      <rPr>
        <b/>
        <sz val="7.5"/>
        <rFont val="Calibri"/>
        <family val="1"/>
      </rPr>
      <t xml:space="preserve">LUMINÁRIA TIPO CALHA, DE SOBREPOR, COM 2 LÂMPADAS TUBULARES FLUORESCENTES DE 36 W, COM REATOR DE PARTIDA RÁPIDA - FORNECIMENTO E INSTALAÇÃO.
</t>
    </r>
    <r>
      <rPr>
        <b/>
        <sz val="7.5"/>
        <rFont val="Calibri"/>
        <family val="1"/>
      </rPr>
      <t>AF_02/2020</t>
    </r>
  </si>
  <si>
    <r>
      <rPr>
        <b/>
        <sz val="7.5"/>
        <rFont val="Calibri"/>
        <family val="1"/>
      </rPr>
      <t xml:space="preserve">REFLETOR RETANGULAR FECHADO, COM LÂMPADA VAPOR METÁLICO 400 W - FORNECIMENTO E INSTALAÇÃO.
</t>
    </r>
    <r>
      <rPr>
        <b/>
        <sz val="7.5"/>
        <rFont val="Calibri"/>
        <family val="1"/>
      </rPr>
      <t>AF_08/2020</t>
    </r>
  </si>
  <si>
    <r>
      <rPr>
        <b/>
        <sz val="7.5"/>
        <rFont val="Calibri"/>
        <family val="1"/>
      </rPr>
      <t xml:space="preserve">CAIXA OCTOGONAL 3" X 3", PVC, INSTALADA EM LAJE -
</t>
    </r>
    <r>
      <rPr>
        <b/>
        <sz val="7.5"/>
        <rFont val="Calibri"/>
        <family val="1"/>
      </rPr>
      <t>FORNECIMENTO E INSTALAÇÃO. AF_12/2015</t>
    </r>
  </si>
  <si>
    <r>
      <rPr>
        <b/>
        <sz val="7.5"/>
        <rFont val="Calibri"/>
        <family val="1"/>
      </rPr>
      <t xml:space="preserve">CAIXA RETANGULAR 4" X 2" BAIXA (0,30 M DO PISO), PVC, INSTALADA EM PAREDE - FORNECIMENTO E INSTALAÇÃO.
</t>
    </r>
    <r>
      <rPr>
        <b/>
        <sz val="7.5"/>
        <rFont val="Calibri"/>
        <family val="1"/>
      </rPr>
      <t>AF_12/2015</t>
    </r>
  </si>
  <si>
    <r>
      <rPr>
        <b/>
        <sz val="7.5"/>
        <rFont val="Calibri"/>
        <family val="1"/>
      </rPr>
      <t xml:space="preserve">ENTRADA DE ENERGIA ELÉTRICA AÉREA MONOFÁSICA 50A COM POSTE DE CONCRETO, INCLUSIVE CABEAMENTO, CAIXA DE PROTEÇÃO PARA MEDIDOR E ATERRAMENTO (ADAPTADO
</t>
    </r>
    <r>
      <rPr>
        <b/>
        <sz val="7.5"/>
        <rFont val="Calibri"/>
        <family val="1"/>
      </rPr>
      <t>DE SINAPI 9540)</t>
    </r>
  </si>
  <si>
    <r>
      <rPr>
        <b/>
        <sz val="7.5"/>
        <rFont val="Calibri"/>
        <family val="1"/>
      </rPr>
      <t xml:space="preserve">QUADRO DE DISTRIBUIÇÃO DE ENERGIA EM CHAPA DE AÇO GALVANIZADO, DE EMBUTIR, COM BARRAMENTO TRIFÁSICO, PARA 12 DISJUNTORES DIN 100A - FORNECIMENTO E
</t>
    </r>
    <r>
      <rPr>
        <b/>
        <sz val="7.5"/>
        <rFont val="Calibri"/>
        <family val="1"/>
      </rPr>
      <t>INSTALAÇÃO. AF_10/2020</t>
    </r>
  </si>
  <si>
    <r>
      <rPr>
        <b/>
        <sz val="7.5"/>
        <rFont val="Calibri"/>
        <family val="1"/>
      </rPr>
      <t xml:space="preserve">QUADRO DE MEDIÇÃO TRIFÁSICA [ADAPTADO SINAPI
</t>
    </r>
    <r>
      <rPr>
        <b/>
        <sz val="7.5"/>
        <rFont val="Calibri"/>
        <family val="1"/>
      </rPr>
      <t>73838/001]</t>
    </r>
  </si>
  <si>
    <r>
      <rPr>
        <b/>
        <u/>
        <sz val="7.5"/>
        <rFont val="Calibri"/>
        <family val="1"/>
      </rPr>
      <t>1.13</t>
    </r>
  </si>
  <si>
    <r>
      <rPr>
        <b/>
        <u/>
        <sz val="7.5"/>
        <rFont val="Calibri"/>
        <family val="1"/>
      </rPr>
      <t>RAMPAS</t>
    </r>
  </si>
  <si>
    <r>
      <rPr>
        <b/>
        <sz val="7.5"/>
        <rFont val="Calibri"/>
        <family val="1"/>
      </rPr>
      <t>1.13.1</t>
    </r>
  </si>
  <si>
    <r>
      <rPr>
        <b/>
        <sz val="7.5"/>
        <rFont val="Calibri"/>
        <family val="1"/>
      </rPr>
      <t xml:space="preserve">CONCRETO FCK = 15MPA, TRAÇO 1:3,4:3,5 (CIMENTO/ AREIA MÉDIA/ BRITA 1)  - PREPARO MECÂNICO COM BETONEIRA 400
</t>
    </r>
    <r>
      <rPr>
        <b/>
        <sz val="7.5"/>
        <rFont val="Calibri"/>
        <family val="1"/>
      </rPr>
      <t>L. AF_07/2016</t>
    </r>
  </si>
  <si>
    <r>
      <rPr>
        <b/>
        <sz val="7.5"/>
        <rFont val="Calibri"/>
        <family val="1"/>
      </rPr>
      <t>1.13.2</t>
    </r>
  </si>
  <si>
    <r>
      <rPr>
        <b/>
        <sz val="7.5"/>
        <rFont val="Calibri"/>
        <family val="1"/>
      </rPr>
      <t>1.13.3</t>
    </r>
  </si>
  <si>
    <r>
      <rPr>
        <b/>
        <u/>
        <sz val="7.5"/>
        <rFont val="Calibri"/>
        <family val="1"/>
      </rPr>
      <t>1.14</t>
    </r>
  </si>
  <si>
    <r>
      <rPr>
        <b/>
        <u/>
        <sz val="7.5"/>
        <rFont val="Calibri"/>
        <family val="1"/>
      </rPr>
      <t>COMBATE A INCÊNDIO</t>
    </r>
  </si>
  <si>
    <r>
      <rPr>
        <b/>
        <sz val="7.5"/>
        <rFont val="Calibri"/>
        <family val="1"/>
      </rPr>
      <t>1.14.1</t>
    </r>
  </si>
  <si>
    <r>
      <rPr>
        <b/>
        <sz val="7.5"/>
        <rFont val="Calibri"/>
        <family val="1"/>
      </rPr>
      <t xml:space="preserve">EXTINTOR DE INCÊNDIO PORTÁTIL COM CARGA DE ÁGUA
</t>
    </r>
    <r>
      <rPr>
        <b/>
        <sz val="7.5"/>
        <rFont val="Calibri"/>
        <family val="1"/>
      </rPr>
      <t>PRESSURIZADA DE 10 L, CLASSE A - FORNECIMENTO E INSTALAÇÃO. AF_10/2020_P</t>
    </r>
  </si>
  <si>
    <r>
      <rPr>
        <b/>
        <sz val="7.5"/>
        <rFont val="Calibri"/>
        <family val="1"/>
      </rPr>
      <t>1.14.2</t>
    </r>
  </si>
  <si>
    <r>
      <rPr>
        <b/>
        <sz val="7.5"/>
        <rFont val="Calibri"/>
        <family val="1"/>
      </rPr>
      <t>EXTINTOR DE INCÊNDIO PORTÁTIL COM CARGA DE PQS DE 6 KG, CLASSE BC - FORNECIMENTO E INSTALAÇÃO. AF_10/2020_P</t>
    </r>
  </si>
  <si>
    <r>
      <rPr>
        <b/>
        <sz val="7.5"/>
        <rFont val="Calibri"/>
        <family val="1"/>
      </rPr>
      <t>1.14.3</t>
    </r>
  </si>
  <si>
    <r>
      <rPr>
        <b/>
        <sz val="7.5"/>
        <rFont val="Calibri"/>
        <family val="1"/>
      </rPr>
      <t xml:space="preserve">LUMINÁRIA DE EMERGÊNCIA, COM 30 LÂMPADAS LED DE 2 W,
</t>
    </r>
    <r>
      <rPr>
        <b/>
        <sz val="7.5"/>
        <rFont val="Calibri"/>
        <family val="1"/>
      </rPr>
      <t>SEM REATOR - FORNECIMENTO E INSTALAÇÃO. AF_02/2020</t>
    </r>
  </si>
  <si>
    <r>
      <rPr>
        <b/>
        <sz val="7.5"/>
        <rFont val="Calibri"/>
        <family val="1"/>
      </rPr>
      <t>1.14.4</t>
    </r>
  </si>
  <si>
    <r>
      <rPr>
        <b/>
        <sz val="7.5"/>
        <rFont val="Calibri"/>
        <family val="1"/>
      </rPr>
      <t xml:space="preserve">PLACAS DE SINALIZAÇÃO DE ORIENTAÇÃO E SALVAMENTO (SAIDAS DE EMERGENCIA/ROTAS DE FUGA) - PLACA IDENTIFICAÇÃO ACRÍLICO 20X40CM - FORNECIMENTO E
</t>
    </r>
    <r>
      <rPr>
        <b/>
        <sz val="7.5"/>
        <rFont val="Calibri"/>
        <family val="1"/>
      </rPr>
      <t>COLOCACAO (ADAPTADO SINAPI 84121)</t>
    </r>
  </si>
  <si>
    <r>
      <rPr>
        <b/>
        <sz val="7.5"/>
        <rFont val="Calibri"/>
        <family val="1"/>
      </rPr>
      <t>1.14.5</t>
    </r>
  </si>
  <si>
    <r>
      <rPr>
        <b/>
        <sz val="7.5"/>
        <rFont val="Calibri"/>
        <family val="1"/>
      </rPr>
      <t xml:space="preserve">PLACA FOTOLUMINESCENTE PARA SINALIZAÇÃO EXTINTOR 30X30CM - FORNECIMENTO E COLOCAÇÃO - FORNECIMENTO E
</t>
    </r>
    <r>
      <rPr>
        <b/>
        <sz val="7.5"/>
        <rFont val="Calibri"/>
        <family val="1"/>
      </rPr>
      <t>COLOCACAO (ADAPTADO SINAPI 84121)</t>
    </r>
  </si>
  <si>
    <r>
      <rPr>
        <b/>
        <u/>
        <sz val="7.5"/>
        <rFont val="Calibri"/>
        <family val="1"/>
      </rPr>
      <t>1.15</t>
    </r>
  </si>
  <si>
    <r>
      <rPr>
        <b/>
        <u/>
        <sz val="7.5"/>
        <rFont val="Calibri"/>
        <family val="1"/>
      </rPr>
      <t>SPDA - SISTEMA PROTEÇÃO DESCARGA ATMOSFÉRICA</t>
    </r>
  </si>
  <si>
    <r>
      <rPr>
        <b/>
        <sz val="7.5"/>
        <rFont val="Calibri"/>
        <family val="1"/>
      </rPr>
      <t>1.15.1</t>
    </r>
  </si>
  <si>
    <r>
      <rPr>
        <b/>
        <sz val="7.5"/>
        <rFont val="Calibri"/>
        <family val="1"/>
      </rPr>
      <t xml:space="preserve">!EM PROCESSO DE DESATIVACAO! HASTE DE ATERRAMENTO EM ACO COM 3,00 M DE COMPRIMENTO E DN = 5/8", REVESTIDA COM BAIXA CAMADA DE COBRE, COM CONECTOR
</t>
    </r>
    <r>
      <rPr>
        <b/>
        <sz val="7.5"/>
        <rFont val="Calibri"/>
        <family val="1"/>
      </rPr>
      <t>TIPO GRAMPO</t>
    </r>
  </si>
  <si>
    <r>
      <rPr>
        <b/>
        <sz val="7.5"/>
        <rFont val="Calibri"/>
        <family val="1"/>
      </rPr>
      <t>1.15.2</t>
    </r>
  </si>
  <si>
    <r>
      <rPr>
        <b/>
        <sz val="7.5"/>
        <rFont val="Calibri"/>
        <family val="1"/>
      </rPr>
      <t xml:space="preserve">CAIXA ENTERRADA ELÉTRICA RETANGULAR, EM CONCRETO PRÉ MOLDADO, FUNDO COM BRITA, DIMENSÕES INTERNAS:
</t>
    </r>
    <r>
      <rPr>
        <b/>
        <sz val="7.5"/>
        <rFont val="Calibri"/>
        <family val="1"/>
      </rPr>
      <t>0,4X0,4X0,4 M. AF_12/2020</t>
    </r>
  </si>
  <si>
    <r>
      <rPr>
        <b/>
        <sz val="7.5"/>
        <rFont val="Calibri"/>
        <family val="1"/>
      </rPr>
      <t>1.15.3</t>
    </r>
  </si>
  <si>
    <r>
      <rPr>
        <b/>
        <sz val="7.5"/>
        <rFont val="Calibri"/>
        <family val="1"/>
      </rPr>
      <t xml:space="preserve">CORDOALHA DE COBRE NU 35 MM², NÃO ENTERRADA, COM
</t>
    </r>
    <r>
      <rPr>
        <b/>
        <sz val="7.5"/>
        <rFont val="Calibri"/>
        <family val="1"/>
      </rPr>
      <t>ISOLADOR - FORNECIMENTO E INSTALAÇÃO. AF_12/2017</t>
    </r>
  </si>
  <si>
    <r>
      <rPr>
        <b/>
        <sz val="7.5"/>
        <rFont val="Calibri"/>
        <family val="1"/>
      </rPr>
      <t>1.15.4</t>
    </r>
  </si>
  <si>
    <r>
      <rPr>
        <b/>
        <sz val="7.5"/>
        <rFont val="Calibri"/>
        <family val="1"/>
      </rPr>
      <t xml:space="preserve">CORDOALHA DE COBRE NU 50 MM², NÃO ENTERRADA, COM
</t>
    </r>
    <r>
      <rPr>
        <b/>
        <sz val="7.5"/>
        <rFont val="Calibri"/>
        <family val="1"/>
      </rPr>
      <t>ISOLADOR - FORNECIMENTO E INSTALAÇÃO. AF_12/2017</t>
    </r>
  </si>
  <si>
    <r>
      <rPr>
        <b/>
        <sz val="7.5"/>
        <rFont val="Calibri"/>
        <family val="1"/>
      </rPr>
      <t>1.15.5</t>
    </r>
  </si>
  <si>
    <r>
      <rPr>
        <b/>
        <sz val="7.5"/>
        <rFont val="Calibri"/>
        <family val="1"/>
      </rPr>
      <t xml:space="preserve">ELETRODUTO PVC 40MM (1 ¼ ) PARA SPDA - FORNECIMENTO E
</t>
    </r>
    <r>
      <rPr>
        <b/>
        <sz val="7.5"/>
        <rFont val="Calibri"/>
        <family val="1"/>
      </rPr>
      <t>INSTALAÇÃO. AF_12/2017</t>
    </r>
  </si>
  <si>
    <r>
      <rPr>
        <b/>
        <sz val="7.5"/>
        <rFont val="Calibri"/>
        <family val="1"/>
      </rPr>
      <t>1.15.6</t>
    </r>
  </si>
  <si>
    <r>
      <rPr>
        <b/>
        <sz val="7.5"/>
        <rFont val="Calibri"/>
        <family val="1"/>
      </rPr>
      <t xml:space="preserve">TERMINAL A COMPRESSAO EM COBRE ESTANHADO PARA CABO 50 MM2, 1 FURO E 1 COMPRESSAO, PARA PARAFUSO DE
</t>
    </r>
    <r>
      <rPr>
        <b/>
        <sz val="7.5"/>
        <rFont val="Calibri"/>
        <family val="1"/>
      </rPr>
      <t>FIXACAO M8</t>
    </r>
  </si>
  <si>
    <r>
      <rPr>
        <b/>
        <u/>
        <sz val="7.5"/>
        <rFont val="Calibri"/>
        <family val="1"/>
      </rPr>
      <t>1.16</t>
    </r>
  </si>
  <si>
    <r>
      <rPr>
        <b/>
        <u/>
        <sz val="7.5"/>
        <rFont val="Calibri"/>
        <family val="1"/>
      </rPr>
      <t>EQUIPAMENTOS</t>
    </r>
  </si>
  <si>
    <r>
      <rPr>
        <b/>
        <sz val="7.5"/>
        <rFont val="Calibri"/>
        <family val="1"/>
      </rPr>
      <t>1.16.1</t>
    </r>
  </si>
  <si>
    <r>
      <rPr>
        <b/>
        <sz val="7.5"/>
        <rFont val="Calibri"/>
        <family val="1"/>
      </rPr>
      <t xml:space="preserve">CONJUNTO PARA FUTSAL COM TRAVES OFICIAIS DE 3,00 X 2,00 M EM TUBO DE ACO GALVANIZADO 3" COM REQUADRO EM TUBO DE 1", PINTURA EM PRIMER COM TINTA ESMALTE SINTETICO E REDES DE POLIETILENO FIO 4 MM [Aplicado BDI
</t>
    </r>
    <r>
      <rPr>
        <b/>
        <sz val="7.5"/>
        <rFont val="Calibri"/>
        <family val="1"/>
      </rPr>
      <t>diferenciado de fornecimento]</t>
    </r>
  </si>
  <si>
    <r>
      <rPr>
        <b/>
        <sz val="7.5"/>
        <rFont val="Calibri"/>
        <family val="1"/>
      </rPr>
      <t>1.16.2</t>
    </r>
  </si>
  <si>
    <r>
      <rPr>
        <b/>
        <sz val="7.5"/>
        <rFont val="Calibri"/>
        <family val="1"/>
      </rPr>
      <t xml:space="preserve">ESTRUTURA METÁLICA MÓVEL PARA TABELA EM AÇO COM ARO PARA BASQUETE, PADRÃO OFICIAL, EM TUBO GALVANIZADO D=5" - INSTALADA (ADAPTADO DE ORSE 2419)")
</t>
    </r>
    <r>
      <rPr>
        <b/>
        <sz val="7.5"/>
        <rFont val="Calibri"/>
        <family val="1"/>
      </rPr>
      <t>[Aplicado BDI diferenciado de fornecimento]</t>
    </r>
  </si>
  <si>
    <r>
      <rPr>
        <b/>
        <sz val="7.5"/>
        <rFont val="Calibri"/>
        <family val="1"/>
      </rPr>
      <t>1.16.3</t>
    </r>
  </si>
  <si>
    <r>
      <rPr>
        <b/>
        <sz val="7.5"/>
        <rFont val="Calibri"/>
        <family val="1"/>
      </rPr>
      <t xml:space="preserve">CONJUNTO PARA QUADRA DE  VOLEI COM POSTES EM TUBO DE ACO GALVANIZADO 3", H = *255* CM, PINTURA EM TINTA ESMALTE SINTETICO, REDE DE NYLON COM 2 MM, MALHA 10 X 10 CM E ANTENAS OFICIAIS EM FIBRA DE VIDRO [Aplicado BDI
</t>
    </r>
    <r>
      <rPr>
        <b/>
        <sz val="7.5"/>
        <rFont val="Calibri"/>
        <family val="1"/>
      </rPr>
      <t>diferenciado de fornecimento]</t>
    </r>
  </si>
  <si>
    <r>
      <rPr>
        <b/>
        <u/>
        <sz val="7.5"/>
        <rFont val="Calibri"/>
        <family val="1"/>
      </rPr>
      <t>1.17</t>
    </r>
  </si>
  <si>
    <r>
      <rPr>
        <b/>
        <u/>
        <sz val="7.5"/>
        <rFont val="Calibri"/>
        <family val="1"/>
      </rPr>
      <t>SERVIÇOS FINAIS</t>
    </r>
  </si>
  <si>
    <r>
      <rPr>
        <b/>
        <sz val="7.5"/>
        <rFont val="Calibri"/>
        <family val="1"/>
      </rPr>
      <t>1.17.1</t>
    </r>
  </si>
  <si>
    <r>
      <rPr>
        <b/>
        <sz val="7.5"/>
        <rFont val="Calibri"/>
        <family val="1"/>
      </rPr>
      <t>LIMPEZA FINAL DA OBRA (ADAPTADO DE SINAPI 9537)</t>
    </r>
  </si>
  <si>
    <r>
      <rPr>
        <b/>
        <sz val="7.5"/>
        <color rgb="FFFFFFFF"/>
        <rFont val="Calibri"/>
        <family val="1"/>
      </rPr>
      <t>2.0</t>
    </r>
  </si>
  <si>
    <r>
      <rPr>
        <b/>
        <sz val="7.5"/>
        <color rgb="FFFFFFFF"/>
        <rFont val="Calibri"/>
        <family val="1"/>
      </rPr>
      <t>BANHEIROS E VESTIÁRIOS</t>
    </r>
  </si>
  <si>
    <r>
      <rPr>
        <b/>
        <u/>
        <sz val="7.5"/>
        <rFont val="Calibri"/>
        <family val="1"/>
      </rPr>
      <t>2.1</t>
    </r>
  </si>
  <si>
    <r>
      <rPr>
        <b/>
        <sz val="7.5"/>
        <rFont val="Calibri"/>
        <family val="1"/>
      </rPr>
      <t>2.1.1</t>
    </r>
  </si>
  <si>
    <r>
      <rPr>
        <b/>
        <u/>
        <sz val="7.5"/>
        <rFont val="Calibri"/>
        <family val="1"/>
      </rPr>
      <t>2.2</t>
    </r>
  </si>
  <si>
    <r>
      <rPr>
        <b/>
        <sz val="7.5"/>
        <rFont val="Calibri"/>
        <family val="1"/>
      </rPr>
      <t>INFRA-ESTRUTURA: FUNDAÇÕES</t>
    </r>
  </si>
  <si>
    <r>
      <rPr>
        <b/>
        <sz val="7.5"/>
        <rFont val="Calibri"/>
        <family val="1"/>
      </rPr>
      <t>2.2.1</t>
    </r>
  </si>
  <si>
    <r>
      <rPr>
        <b/>
        <sz val="7.5"/>
        <rFont val="Calibri"/>
        <family val="1"/>
      </rPr>
      <t>2.2.1.1</t>
    </r>
  </si>
  <si>
    <r>
      <rPr>
        <b/>
        <sz val="7.5"/>
        <rFont val="Calibri"/>
        <family val="1"/>
      </rPr>
      <t>2.2.1.2</t>
    </r>
  </si>
  <si>
    <r>
      <rPr>
        <b/>
        <sz val="7.5"/>
        <rFont val="Calibri"/>
        <family val="1"/>
      </rPr>
      <t>2.2.2</t>
    </r>
  </si>
  <si>
    <r>
      <rPr>
        <b/>
        <sz val="7.5"/>
        <rFont val="Calibri"/>
        <family val="1"/>
      </rPr>
      <t>LAJE PRÉ-MOLDADA (EDIFICAÇÃO)</t>
    </r>
  </si>
  <si>
    <r>
      <rPr>
        <b/>
        <sz val="7.5"/>
        <rFont val="Calibri"/>
        <family val="1"/>
      </rPr>
      <t>2.2.2.1</t>
    </r>
  </si>
  <si>
    <r>
      <rPr>
        <b/>
        <sz val="7.5"/>
        <rFont val="Calibri"/>
        <family val="1"/>
      </rPr>
      <t xml:space="preserve">LAJE PRÉ-MOLDADA UNIDIRECIONAL, BIAPOIADA, PARA FORRO, ENCHIMENTO EM CERÂMICA, VIGOTA  CONVENCIONAL, ALTURA TOTAL DA LAJE (ENCHIMENTO+CAPA)
</t>
    </r>
    <r>
      <rPr>
        <b/>
        <sz val="7.5"/>
        <rFont val="Calibri"/>
        <family val="1"/>
      </rPr>
      <t>= (8+3). AF_11/2020</t>
    </r>
  </si>
  <si>
    <r>
      <rPr>
        <b/>
        <sz val="7.5"/>
        <rFont val="Calibri"/>
        <family val="1"/>
      </rPr>
      <t>2.2.3</t>
    </r>
  </si>
  <si>
    <r>
      <rPr>
        <b/>
        <sz val="7.5"/>
        <rFont val="Calibri"/>
        <family val="1"/>
      </rPr>
      <t>2.2.3.1</t>
    </r>
  </si>
  <si>
    <r>
      <rPr>
        <b/>
        <u/>
        <sz val="7.5"/>
        <rFont val="Calibri"/>
        <family val="1"/>
      </rPr>
      <t>2.3</t>
    </r>
  </si>
  <si>
    <r>
      <rPr>
        <b/>
        <u/>
        <sz val="7.5"/>
        <rFont val="Calibri"/>
        <family val="1"/>
      </rPr>
      <t>ELEVAÇÃO</t>
    </r>
  </si>
  <si>
    <r>
      <rPr>
        <b/>
        <sz val="7.5"/>
        <rFont val="Calibri"/>
        <family val="1"/>
      </rPr>
      <t>2.3.1</t>
    </r>
  </si>
  <si>
    <r>
      <rPr>
        <b/>
        <u/>
        <sz val="7.5"/>
        <rFont val="Calibri"/>
        <family val="1"/>
      </rPr>
      <t>2.4</t>
    </r>
  </si>
  <si>
    <r>
      <rPr>
        <b/>
        <sz val="7.5"/>
        <rFont val="Calibri"/>
        <family val="1"/>
      </rPr>
      <t>2.4.1</t>
    </r>
  </si>
  <si>
    <r>
      <rPr>
        <b/>
        <sz val="7.5"/>
        <rFont val="Calibri"/>
        <family val="1"/>
      </rPr>
      <t>PORTAS DE ALUMÍNIO</t>
    </r>
  </si>
  <si>
    <r>
      <rPr>
        <b/>
        <sz val="7.5"/>
        <rFont val="Calibri"/>
        <family val="1"/>
      </rPr>
      <t>2.4.1.1</t>
    </r>
  </si>
  <si>
    <r>
      <rPr>
        <b/>
        <sz val="7.5"/>
        <rFont val="Calibri"/>
        <family val="1"/>
      </rPr>
      <t xml:space="preserve">PORTA EM ALUMÍNIO DE ABRIR TIPO VENEZIANA COM GUARNIÇÃO, FIXAÇÃO COM PARAFUSOS - FORNECIMENTO E
</t>
    </r>
    <r>
      <rPr>
        <b/>
        <sz val="7.5"/>
        <rFont val="Calibri"/>
        <family val="1"/>
      </rPr>
      <t>INSTALAÇÃO. AF_12/2019</t>
    </r>
  </si>
  <si>
    <r>
      <rPr>
        <b/>
        <sz val="7.5"/>
        <rFont val="Calibri"/>
        <family val="1"/>
      </rPr>
      <t>2.4.2</t>
    </r>
  </si>
  <si>
    <r>
      <rPr>
        <b/>
        <sz val="7.5"/>
        <rFont val="Calibri"/>
        <family val="1"/>
      </rPr>
      <t>2.4.2.1</t>
    </r>
  </si>
  <si>
    <r>
      <rPr>
        <b/>
        <sz val="7.5"/>
        <rFont val="Calibri"/>
        <family val="1"/>
      </rPr>
      <t>2.4.2.2</t>
    </r>
  </si>
  <si>
    <r>
      <rPr>
        <b/>
        <sz val="7.5"/>
        <rFont val="Calibri"/>
        <family val="1"/>
      </rPr>
      <t xml:space="preserve">JANELA DE ALUMÍNIO TIPO MAXIM-AR, COM VIDROS, BATENTE E FERRAGENS. EXCLUSIVE ALIZAR, ACABAMENTO E
</t>
    </r>
    <r>
      <rPr>
        <b/>
        <sz val="7.5"/>
        <rFont val="Calibri"/>
        <family val="1"/>
      </rPr>
      <t>CONTRAMARCO. FORNECIMENTO E INSTALAÇÃO. AF_12/2019</t>
    </r>
  </si>
  <si>
    <r>
      <rPr>
        <b/>
        <u/>
        <sz val="7.5"/>
        <rFont val="Calibri"/>
        <family val="1"/>
      </rPr>
      <t>2.5</t>
    </r>
  </si>
  <si>
    <r>
      <rPr>
        <b/>
        <sz val="7.5"/>
        <rFont val="Calibri"/>
        <family val="1"/>
      </rPr>
      <t>2.5.1</t>
    </r>
  </si>
  <si>
    <r>
      <rPr>
        <b/>
        <sz val="7.5"/>
        <rFont val="Calibri"/>
        <family val="1"/>
      </rPr>
      <t xml:space="preserve">FORRO EM PLACAS DE GESSO, PARA AMBIENTES COMERCIAIS.
</t>
    </r>
    <r>
      <rPr>
        <b/>
        <sz val="7.5"/>
        <rFont val="Calibri"/>
        <family val="1"/>
      </rPr>
      <t>AF_05/2017_P</t>
    </r>
  </si>
  <si>
    <r>
      <rPr>
        <b/>
        <sz val="7.5"/>
        <rFont val="Calibri"/>
        <family val="1"/>
      </rPr>
      <t>2.5.2</t>
    </r>
  </si>
  <si>
    <r>
      <rPr>
        <b/>
        <sz val="7.5"/>
        <rFont val="Calibri"/>
        <family val="1"/>
      </rPr>
      <t xml:space="preserve">CONTRAPISO EM ARGAMASSA PRONTA, PREPARO MANUAL, APLICADO EM ÁREAS SECAS SOBRE LAJE, ADERIDO, ESPESSURA
</t>
    </r>
    <r>
      <rPr>
        <b/>
        <sz val="7.5"/>
        <rFont val="Calibri"/>
        <family val="1"/>
      </rPr>
      <t>3CM. AF_06/2014</t>
    </r>
  </si>
  <si>
    <r>
      <rPr>
        <b/>
        <u/>
        <sz val="7.5"/>
        <rFont val="Calibri"/>
        <family val="1"/>
      </rPr>
      <t>2.6</t>
    </r>
  </si>
  <si>
    <r>
      <rPr>
        <b/>
        <u/>
        <sz val="7.5"/>
        <rFont val="Calibri"/>
        <family val="1"/>
      </rPr>
      <t>REVESTIMENTO DE PAREDES/TETOS</t>
    </r>
  </si>
  <si>
    <r>
      <rPr>
        <b/>
        <sz val="7.5"/>
        <rFont val="Calibri"/>
        <family val="1"/>
      </rPr>
      <t>2.6.1</t>
    </r>
  </si>
  <si>
    <r>
      <rPr>
        <b/>
        <sz val="7.5"/>
        <rFont val="Calibri"/>
        <family val="1"/>
      </rPr>
      <t>2.6.2</t>
    </r>
  </si>
  <si>
    <r>
      <rPr>
        <b/>
        <sz val="7.5"/>
        <rFont val="Calibri"/>
        <family val="1"/>
      </rPr>
      <t>2.6.3</t>
    </r>
  </si>
  <si>
    <r>
      <rPr>
        <b/>
        <sz val="7.5"/>
        <rFont val="Calibri"/>
        <family val="1"/>
      </rPr>
      <t xml:space="preserve">EMBOÇO, PARA RECEBIMENTO DE CERÂMICA, EM ARGAMASSA TRAÇO 1:2:8, PREPARO MECÂNICO COM BETONEIRA 400L, APLICADO MANUALMENTE EM FACES INTERNAS DE PAREDES, PARA AMBIENTE COM ÁREA  MAIOR QUE 10M2, ESPESSURA DE 20MM, COM EXECUÇÃO DE
</t>
    </r>
    <r>
      <rPr>
        <b/>
        <sz val="7.5"/>
        <rFont val="Calibri"/>
        <family val="1"/>
      </rPr>
      <t>TALISCAS. AF_06/2014</t>
    </r>
  </si>
  <si>
    <r>
      <rPr>
        <b/>
        <sz val="7.5"/>
        <rFont val="Calibri"/>
        <family val="1"/>
      </rPr>
      <t>2.6.4</t>
    </r>
  </si>
  <si>
    <r>
      <rPr>
        <b/>
        <sz val="7.5"/>
        <rFont val="Calibri"/>
        <family val="1"/>
      </rPr>
      <t xml:space="preserve">REVESTIMENTO CERÂMICO PARA PAREDES INTERNAS COM PLACAS TIPO ESMALTADA EXTRA DE DIMENSÕES 20X20 CM APLICADAS EM AMBIENTES DE ÁREA MAIOR QUE 5 M² NA
</t>
    </r>
    <r>
      <rPr>
        <b/>
        <sz val="7.5"/>
        <rFont val="Calibri"/>
        <family val="1"/>
      </rPr>
      <t>ALTURA INTEIRA DAS PAREDES. AF_06/2014</t>
    </r>
  </si>
  <si>
    <r>
      <rPr>
        <b/>
        <sz val="7.5"/>
        <rFont val="Calibri"/>
        <family val="1"/>
      </rPr>
      <t>2.6.5</t>
    </r>
  </si>
  <si>
    <r>
      <rPr>
        <b/>
        <sz val="7.5"/>
        <rFont val="Calibri"/>
        <family val="1"/>
      </rPr>
      <t xml:space="preserve">CONTRAPISO AUTONIVELANTE, APLICADO SOBRE LAJE,
</t>
    </r>
    <r>
      <rPr>
        <b/>
        <sz val="7.5"/>
        <rFont val="Calibri"/>
        <family val="1"/>
      </rPr>
      <t>ADERIDO, ESPESSURA 3CM. AF_06/2014</t>
    </r>
  </si>
  <si>
    <r>
      <rPr>
        <b/>
        <u/>
        <sz val="7.5"/>
        <rFont val="Calibri"/>
        <family val="1"/>
      </rPr>
      <t>2.7</t>
    </r>
  </si>
  <si>
    <r>
      <rPr>
        <b/>
        <sz val="7.5"/>
        <rFont val="Calibri"/>
        <family val="1"/>
      </rPr>
      <t>2.7.1</t>
    </r>
  </si>
  <si>
    <r>
      <rPr>
        <b/>
        <sz val="7.5"/>
        <rFont val="Calibri"/>
        <family val="1"/>
      </rPr>
      <t xml:space="preserve">LASTRO DE CONCRETO MAGRO, APLICADO EM PISOS, LAJES
</t>
    </r>
    <r>
      <rPr>
        <b/>
        <sz val="7.5"/>
        <rFont val="Calibri"/>
        <family val="1"/>
      </rPr>
      <t>SOBRE SOLO OU RADIERS, ESPESSURA DE 5 CM. AF_07/2016</t>
    </r>
  </si>
  <si>
    <r>
      <rPr>
        <b/>
        <sz val="7.5"/>
        <rFont val="Calibri"/>
        <family val="1"/>
      </rPr>
      <t>2.7.2</t>
    </r>
  </si>
  <si>
    <r>
      <rPr>
        <b/>
        <sz val="7.5"/>
        <rFont val="Calibri"/>
        <family val="1"/>
      </rPr>
      <t xml:space="preserve">CONTRAPISO EM ARGAMASSA PRONTA, PREPARO MANUAL, APLICADO EM ÁREAS MOLHADAS SOBRE
</t>
    </r>
    <r>
      <rPr>
        <b/>
        <sz val="7.5"/>
        <rFont val="Calibri"/>
        <family val="1"/>
      </rPr>
      <t>IMPERMEABILIZAÇÃO, ESPESSURA 4CM. AF_06/2014</t>
    </r>
  </si>
  <si>
    <r>
      <rPr>
        <b/>
        <sz val="7.5"/>
        <rFont val="Calibri"/>
        <family val="1"/>
      </rPr>
      <t>2.7.3</t>
    </r>
  </si>
  <si>
    <r>
      <rPr>
        <b/>
        <sz val="7.5"/>
        <rFont val="Calibri"/>
        <family val="1"/>
      </rPr>
      <t xml:space="preserve">REVESTIMENTO CERÂMICO PARA PISO COM PLACAS TIPO
</t>
    </r>
    <r>
      <rPr>
        <b/>
        <sz val="7.5"/>
        <rFont val="Calibri"/>
        <family val="1"/>
      </rPr>
      <t>ESMALTADA EXTRA DE DIMENSÕES 35X35 CM APLICADA EM AMBIENTES DE ÁREA MAIOR QUE 10 M2. AF_06/2014</t>
    </r>
  </si>
  <si>
    <r>
      <rPr>
        <b/>
        <u/>
        <sz val="7.5"/>
        <rFont val="Calibri"/>
        <family val="1"/>
      </rPr>
      <t>2.8</t>
    </r>
  </si>
  <si>
    <r>
      <rPr>
        <b/>
        <sz val="7.5"/>
        <rFont val="Calibri"/>
        <family val="1"/>
      </rPr>
      <t>2.8.1</t>
    </r>
  </si>
  <si>
    <r>
      <rPr>
        <b/>
        <sz val="7.5"/>
        <rFont val="Calibri"/>
        <family val="1"/>
      </rPr>
      <t>2.8.2</t>
    </r>
  </si>
  <si>
    <r>
      <rPr>
        <b/>
        <sz val="7.5"/>
        <rFont val="Calibri"/>
        <family val="1"/>
      </rPr>
      <t>2.8.3</t>
    </r>
  </si>
  <si>
    <r>
      <rPr>
        <b/>
        <u/>
        <sz val="7.5"/>
        <rFont val="Calibri"/>
        <family val="1"/>
      </rPr>
      <t>2.9</t>
    </r>
  </si>
  <si>
    <r>
      <rPr>
        <b/>
        <sz val="7.5"/>
        <rFont val="Calibri"/>
        <family val="1"/>
      </rPr>
      <t>INSTALAÇÃO HIDRÁULICA</t>
    </r>
  </si>
  <si>
    <r>
      <rPr>
        <b/>
        <sz val="7.5"/>
        <rFont val="Calibri"/>
        <family val="1"/>
      </rPr>
      <t>2.9.1</t>
    </r>
  </si>
  <si>
    <r>
      <rPr>
        <b/>
        <sz val="7.5"/>
        <rFont val="Calibri"/>
        <family val="1"/>
      </rPr>
      <t>TUBULAÇÕES E CONEXÕES EM PVC</t>
    </r>
  </si>
  <si>
    <r>
      <rPr>
        <b/>
        <sz val="7.5"/>
        <rFont val="Calibri"/>
        <family val="1"/>
      </rPr>
      <t>2.9.1.1</t>
    </r>
  </si>
  <si>
    <r>
      <rPr>
        <b/>
        <sz val="7.5"/>
        <rFont val="Calibri"/>
        <family val="1"/>
      </rPr>
      <t xml:space="preserve">BUCHA DE REDUCAO DE PVC, SOLDAVEL, LONGA, COM 50 X 32
</t>
    </r>
    <r>
      <rPr>
        <b/>
        <sz val="7.5"/>
        <rFont val="Calibri"/>
        <family val="1"/>
      </rPr>
      <t>MM, PARA AGUA FRIA PREDIAL</t>
    </r>
  </si>
  <si>
    <r>
      <rPr>
        <b/>
        <sz val="7.5"/>
        <rFont val="Calibri"/>
        <family val="1"/>
      </rPr>
      <t>2.9.1.2</t>
    </r>
  </si>
  <si>
    <r>
      <rPr>
        <b/>
        <sz val="7.5"/>
        <rFont val="Calibri"/>
        <family val="1"/>
      </rPr>
      <t xml:space="preserve">JOELHO 90 GRAUS, PVC, SOLDÁVEL, DN 25MM, INSTALADO EM
</t>
    </r>
    <r>
      <rPr>
        <b/>
        <sz val="7.5"/>
        <rFont val="Calibri"/>
        <family val="1"/>
      </rPr>
      <t>RAMAL OU SUB-RAMAL DE ÁGUA - FORNECIMENTO E INSTALAÇÃO. AF_12/2014</t>
    </r>
  </si>
  <si>
    <r>
      <rPr>
        <b/>
        <sz val="7.5"/>
        <rFont val="Calibri"/>
        <family val="1"/>
      </rPr>
      <t>2.9.1.3</t>
    </r>
  </si>
  <si>
    <r>
      <rPr>
        <b/>
        <sz val="7.5"/>
        <rFont val="Calibri"/>
        <family val="1"/>
      </rPr>
      <t xml:space="preserve">JOELHO 90 GRAUS, PVC, SOLDÁVEL, DN 32MM, INSTALADO EM RAMAL OU SUB-RAMAL DE ÁGUA - FORNECIMENTO E
</t>
    </r>
    <r>
      <rPr>
        <b/>
        <sz val="7.5"/>
        <rFont val="Calibri"/>
        <family val="1"/>
      </rPr>
      <t>INSTALAÇÃO. AF_12/2014</t>
    </r>
  </si>
  <si>
    <r>
      <rPr>
        <b/>
        <sz val="7.5"/>
        <rFont val="Calibri"/>
        <family val="1"/>
      </rPr>
      <t>2.9.1.4</t>
    </r>
  </si>
  <si>
    <r>
      <rPr>
        <b/>
        <sz val="7.5"/>
        <rFont val="Calibri"/>
        <family val="1"/>
      </rPr>
      <t xml:space="preserve">JOELHO 90 GRAUS, PVC, SOLDÁVEL, DN 40MM, INSTALADO EM PRUMADA DE ÁGUA - FORNECIMENTO E INSTALAÇÃO.
</t>
    </r>
    <r>
      <rPr>
        <b/>
        <sz val="7.5"/>
        <rFont val="Calibri"/>
        <family val="1"/>
      </rPr>
      <t>AF_12/2014</t>
    </r>
  </si>
  <si>
    <r>
      <rPr>
        <b/>
        <sz val="7.5"/>
        <rFont val="Calibri"/>
        <family val="1"/>
      </rPr>
      <t>2.9.1.5</t>
    </r>
  </si>
  <si>
    <r>
      <rPr>
        <b/>
        <sz val="7.5"/>
        <rFont val="Calibri"/>
        <family val="1"/>
      </rPr>
      <t xml:space="preserve">JOELHO DE REDUCAO, PVC SOLDAVEL, 90 GRAUS,  32 MM X 25
</t>
    </r>
    <r>
      <rPr>
        <b/>
        <sz val="7.5"/>
        <rFont val="Calibri"/>
        <family val="1"/>
      </rPr>
      <t>MM, PARA AGUA FRIA PREDIAL</t>
    </r>
  </si>
  <si>
    <r>
      <rPr>
        <b/>
        <sz val="7.5"/>
        <rFont val="Calibri"/>
        <family val="1"/>
      </rPr>
      <t>2.9.1.6</t>
    </r>
  </si>
  <si>
    <r>
      <rPr>
        <b/>
        <sz val="7.5"/>
        <rFont val="Calibri"/>
        <family val="1"/>
      </rPr>
      <t xml:space="preserve">LUVA DE REDUÇÃO, PVC, SOLDÁVEL, DN 40MM X 32MM, INSTALADO EM RAMAL OU SUB-RAMAL DE ÁGUA -
</t>
    </r>
    <r>
      <rPr>
        <b/>
        <sz val="7.5"/>
        <rFont val="Calibri"/>
        <family val="1"/>
      </rPr>
      <t>FORNECIMENTO E INSTALAÇÃO. AF_12/2014</t>
    </r>
  </si>
  <si>
    <r>
      <rPr>
        <b/>
        <sz val="7.5"/>
        <rFont val="Calibri"/>
        <family val="1"/>
      </rPr>
      <t>2.9.1.7</t>
    </r>
  </si>
  <si>
    <r>
      <rPr>
        <b/>
        <sz val="7.5"/>
        <rFont val="Calibri"/>
        <family val="1"/>
      </rPr>
      <t xml:space="preserve">JOELHO 90 GRAUS COM BUCHA DE LATÃO, PVC, SOLDÁVEL, DN 25MM, X 3/4”INSTALADO EM RAMAL OU SUB-RAMAL DE ÁGUA
</t>
    </r>
    <r>
      <rPr>
        <b/>
        <sz val="7.5"/>
        <rFont val="Calibri"/>
        <family val="1"/>
      </rPr>
      <t>FORNECIMENTO E INSTALAÇÃO. AF_12/2014</t>
    </r>
  </si>
  <si>
    <r>
      <rPr>
        <b/>
        <sz val="7.5"/>
        <rFont val="Calibri"/>
        <family val="1"/>
      </rPr>
      <t>2.9.1.8</t>
    </r>
  </si>
  <si>
    <r>
      <rPr>
        <b/>
        <sz val="7.5"/>
        <rFont val="Calibri"/>
        <family val="1"/>
      </rPr>
      <t xml:space="preserve">TUBO, PVC, SOLDÁVEL, DN 20MM, INSTALADO EM RAMAL OU
</t>
    </r>
    <r>
      <rPr>
        <b/>
        <sz val="7.5"/>
        <rFont val="Calibri"/>
        <family val="1"/>
      </rPr>
      <t>SUB-RAMAL DE ÁGUA - FORNECIMENTO E INSTALAÇÃO. AF_12/2014</t>
    </r>
  </si>
  <si>
    <r>
      <rPr>
        <b/>
        <sz val="7.5"/>
        <rFont val="Calibri"/>
        <family val="1"/>
      </rPr>
      <t>2.9.1.9</t>
    </r>
  </si>
  <si>
    <r>
      <rPr>
        <b/>
        <sz val="7.5"/>
        <rFont val="Calibri"/>
        <family val="1"/>
      </rPr>
      <t xml:space="preserve">TUBO, PVC, SOLDÁVEL, DN 25MM, INSTALADO EM RAMAL OU SUB-RAMAL DE ÁGUA - FORNECIMENTO E INSTALAÇÃO.
</t>
    </r>
    <r>
      <rPr>
        <b/>
        <sz val="7.5"/>
        <rFont val="Calibri"/>
        <family val="1"/>
      </rPr>
      <t>AF_12/2014</t>
    </r>
  </si>
  <si>
    <r>
      <rPr>
        <b/>
        <sz val="7.5"/>
        <rFont val="Calibri"/>
        <family val="1"/>
      </rPr>
      <t>2.9.1.10</t>
    </r>
  </si>
  <si>
    <r>
      <rPr>
        <b/>
        <sz val="7.5"/>
        <rFont val="Calibri"/>
        <family val="1"/>
      </rPr>
      <t xml:space="preserve">TUBO, PVC, SOLDÁVEL, DN 32MM, INSTALADO EM RAMAL OU SUB-RAMAL DE ÁGUA - FORNECIMENTO E INSTALAÇÃO.
</t>
    </r>
    <r>
      <rPr>
        <b/>
        <sz val="7.5"/>
        <rFont val="Calibri"/>
        <family val="1"/>
      </rPr>
      <t>AF_12/2014</t>
    </r>
  </si>
  <si>
    <r>
      <rPr>
        <b/>
        <sz val="7.5"/>
        <rFont val="Calibri"/>
        <family val="1"/>
      </rPr>
      <t>2.9.1.11</t>
    </r>
  </si>
  <si>
    <r>
      <rPr>
        <b/>
        <sz val="7.5"/>
        <rFont val="Calibri"/>
        <family val="1"/>
      </rPr>
      <t xml:space="preserve">TUBO, PVC, SOLDÁVEL, DN 40MM, INSTALADO EM PRUMADA
</t>
    </r>
    <r>
      <rPr>
        <b/>
        <sz val="7.5"/>
        <rFont val="Calibri"/>
        <family val="1"/>
      </rPr>
      <t>DE ÁGUA - FORNECIMENTO E INSTALAÇÃO. AF_12/2014</t>
    </r>
  </si>
  <si>
    <r>
      <rPr>
        <b/>
        <sz val="7.5"/>
        <rFont val="Calibri"/>
        <family val="1"/>
      </rPr>
      <t>2.9.1.12</t>
    </r>
  </si>
  <si>
    <r>
      <rPr>
        <b/>
        <sz val="7.5"/>
        <rFont val="Calibri"/>
        <family val="1"/>
      </rPr>
      <t xml:space="preserve">TUBO, PVC, SOLDÁVEL, DN 50MM, INSTALADO EM PRUMADA
</t>
    </r>
    <r>
      <rPr>
        <b/>
        <sz val="7.5"/>
        <rFont val="Calibri"/>
        <family val="1"/>
      </rPr>
      <t>DE ÁGUA - FORNECIMENTO E INSTALAÇÃO. AF_12/2014</t>
    </r>
  </si>
  <si>
    <r>
      <rPr>
        <b/>
        <sz val="7.5"/>
        <rFont val="Calibri"/>
        <family val="1"/>
      </rPr>
      <t>2.9.1.13</t>
    </r>
  </si>
  <si>
    <r>
      <rPr>
        <b/>
        <sz val="7.5"/>
        <rFont val="Calibri"/>
        <family val="1"/>
      </rPr>
      <t xml:space="preserve">TÊ COM BUCHA DE LATÃO NA BOLSA CENTRAL, PVC, SOLDÁVEL, DN 25MM X 1/2”, INSTALADO EM RAMAL OU SUB- RAMAL DE ÁGUA - FORNECIMENTO E INSTALAÇÃO.
</t>
    </r>
    <r>
      <rPr>
        <b/>
        <sz val="7.5"/>
        <rFont val="Calibri"/>
        <family val="1"/>
      </rPr>
      <t>AF_12/2014</t>
    </r>
  </si>
  <si>
    <r>
      <rPr>
        <b/>
        <sz val="7.5"/>
        <rFont val="Calibri"/>
        <family val="1"/>
      </rPr>
      <t>2.9.1.14</t>
    </r>
  </si>
  <si>
    <r>
      <rPr>
        <b/>
        <sz val="7.5"/>
        <rFont val="Calibri"/>
        <family val="1"/>
      </rPr>
      <t xml:space="preserve">ADAPTADOR COM FLANGES LIVRES, PVC, SOLDÁVEL, DN 50 MM X 1 1/2 , INSTALADO EM RESERVAÇÃO DE ÁGUA DE EDIFICAÇÃO QUE POSSUA RESERVATÓRIO DE FIBRA/FIBROCIMENTO   FORNECIMENTO E INSTALAÇÃO.
</t>
    </r>
    <r>
      <rPr>
        <b/>
        <sz val="7.5"/>
        <rFont val="Calibri"/>
        <family val="1"/>
      </rPr>
      <t>AF_06/2016</t>
    </r>
  </si>
  <si>
    <r>
      <rPr>
        <b/>
        <sz val="7.5"/>
        <rFont val="Calibri"/>
        <family val="1"/>
      </rPr>
      <t>2.9.1.15</t>
    </r>
  </si>
  <si>
    <r>
      <rPr>
        <b/>
        <sz val="7.5"/>
        <rFont val="Calibri"/>
        <family val="1"/>
      </rPr>
      <t xml:space="preserve">ADAPTADOR CURTO COM BOLSA E ROSCA PARA REGISTRO, PVC, SOLDÁVEL, DN 25MM X 3/4”, INSTALADO EM RAMAL OU SUB-RAMAL DE ÁGUA - FORNECIMENTO E INSTALAÇÃO.
</t>
    </r>
    <r>
      <rPr>
        <b/>
        <sz val="7.5"/>
        <rFont val="Calibri"/>
        <family val="1"/>
      </rPr>
      <t>AF_12/2014</t>
    </r>
  </si>
  <si>
    <r>
      <rPr>
        <b/>
        <sz val="7.5"/>
        <rFont val="Calibri"/>
        <family val="1"/>
      </rPr>
      <t>2.9.1.16</t>
    </r>
  </si>
  <si>
    <r>
      <rPr>
        <b/>
        <sz val="7.5"/>
        <rFont val="Calibri"/>
        <family val="1"/>
      </rPr>
      <t xml:space="preserve">LUVA SOLDÁVEL E COM ROSCA, PVC, SOLDÁVEL, DN 25MM X
</t>
    </r>
    <r>
      <rPr>
        <b/>
        <sz val="7.5"/>
        <rFont val="Calibri"/>
        <family val="1"/>
      </rPr>
      <t>3/4”, INSTALADO EM RAMAL OU SUB-RAMAL DE ÁGUA - FORNECIMENTO E INSTALAÇÃO. AF_12/2014</t>
    </r>
  </si>
  <si>
    <r>
      <rPr>
        <b/>
        <sz val="7.5"/>
        <rFont val="Calibri"/>
        <family val="1"/>
      </rPr>
      <t>2.9.1.17</t>
    </r>
  </si>
  <si>
    <r>
      <rPr>
        <b/>
        <sz val="7.5"/>
        <rFont val="Calibri"/>
        <family val="1"/>
      </rPr>
      <t xml:space="preserve">JOELHO PVC,  SOLDAVEL COM ROSCA, 90 GRAUS, 20 MM X
</t>
    </r>
    <r>
      <rPr>
        <b/>
        <sz val="7.5"/>
        <rFont val="Calibri"/>
        <family val="1"/>
      </rPr>
      <t>1/2", PARA AGUA FRIA PREDIAL</t>
    </r>
  </si>
  <si>
    <r>
      <rPr>
        <b/>
        <sz val="7.5"/>
        <rFont val="Calibri"/>
        <family val="1"/>
      </rPr>
      <t>2.9.1.18</t>
    </r>
  </si>
  <si>
    <r>
      <rPr>
        <b/>
        <sz val="7.5"/>
        <rFont val="Calibri"/>
        <family val="1"/>
      </rPr>
      <t xml:space="preserve">JOELHO PVC,  SOLDAVEL COM ROSCA, 90 GRAUS, 25 MM X
</t>
    </r>
    <r>
      <rPr>
        <b/>
        <sz val="7.5"/>
        <rFont val="Calibri"/>
        <family val="1"/>
      </rPr>
      <t>1/2", PARA AGUA FRIA PREDIAL</t>
    </r>
  </si>
  <si>
    <r>
      <rPr>
        <b/>
        <sz val="7.5"/>
        <rFont val="Calibri"/>
        <family val="1"/>
      </rPr>
      <t>2.9.1.19</t>
    </r>
  </si>
  <si>
    <r>
      <rPr>
        <b/>
        <sz val="7.5"/>
        <rFont val="Calibri"/>
        <family val="1"/>
      </rPr>
      <t xml:space="preserve">TE, PVC, SOLDÁVEL, DN 25MM, INSTALADO EM RAMAL OU SUB- RAMAL DE ÁGUA - FORNECIMENTO E INSTALAÇÃO.
</t>
    </r>
    <r>
      <rPr>
        <b/>
        <sz val="7.5"/>
        <rFont val="Calibri"/>
        <family val="1"/>
      </rPr>
      <t>AF_12/2014</t>
    </r>
  </si>
  <si>
    <r>
      <rPr>
        <b/>
        <sz val="7.5"/>
        <rFont val="Calibri"/>
        <family val="1"/>
      </rPr>
      <t>2.9.1.20</t>
    </r>
  </si>
  <si>
    <r>
      <rPr>
        <b/>
        <sz val="7.5"/>
        <rFont val="Calibri"/>
        <family val="1"/>
      </rPr>
      <t xml:space="preserve">JOELHO 90 GRAUS COM BUCHA DE LATÃO, PVC, SOLDÁVEL, DN 25MM, X 1/2”INSTALADO EM RAMAL OU SUB-RAMAL DE ÁGUA
</t>
    </r>
    <r>
      <rPr>
        <b/>
        <sz val="7.5"/>
        <rFont val="Calibri"/>
        <family val="1"/>
      </rPr>
      <t>FORNECIMENTO E INSTALAÇÃO. AF_12/2014</t>
    </r>
  </si>
  <si>
    <r>
      <rPr>
        <b/>
        <sz val="7.5"/>
        <rFont val="Calibri"/>
        <family val="1"/>
      </rPr>
      <t>2.9.1.21</t>
    </r>
  </si>
  <si>
    <r>
      <rPr>
        <b/>
        <sz val="7.5"/>
        <rFont val="Calibri"/>
        <family val="1"/>
      </rPr>
      <t xml:space="preserve">TÊ DE REDUÇÃO, PVC, SOLDÁVEL, DN 50MM X 40MM, INSTALADO EM PRUMADA DE ÁGUA - FORNECIMENTO E
</t>
    </r>
    <r>
      <rPr>
        <b/>
        <sz val="7.5"/>
        <rFont val="Calibri"/>
        <family val="1"/>
      </rPr>
      <t>INSTALAÇÃO. AF_12/2014</t>
    </r>
  </si>
  <si>
    <r>
      <rPr>
        <b/>
        <sz val="7.5"/>
        <rFont val="Calibri"/>
        <family val="1"/>
      </rPr>
      <t>2.9.1.22</t>
    </r>
  </si>
  <si>
    <r>
      <rPr>
        <b/>
        <sz val="7.5"/>
        <rFont val="Calibri"/>
        <family val="1"/>
      </rPr>
      <t xml:space="preserve">TÊ DE REDUÇÃO, PVC, SOLDÁVEL, DN 50MM X 25MM, INSTALADO EM PRUMADA DE ÁGUA - FORNECIMENTO E
</t>
    </r>
    <r>
      <rPr>
        <b/>
        <sz val="7.5"/>
        <rFont val="Calibri"/>
        <family val="1"/>
      </rPr>
      <t>INSTALAÇÃO. AF_12/2014</t>
    </r>
  </si>
  <si>
    <r>
      <rPr>
        <b/>
        <sz val="7.5"/>
        <rFont val="Calibri"/>
        <family val="1"/>
      </rPr>
      <t>2.9.2</t>
    </r>
  </si>
  <si>
    <r>
      <rPr>
        <b/>
        <sz val="7.5"/>
        <rFont val="Calibri"/>
        <family val="1"/>
      </rPr>
      <t>ACESSÓRIOS E COMPLEMENTOS</t>
    </r>
  </si>
  <si>
    <r>
      <rPr>
        <b/>
        <sz val="7.5"/>
        <rFont val="Calibri"/>
        <family val="1"/>
      </rPr>
      <t>2.9.2.1</t>
    </r>
  </si>
  <si>
    <r>
      <rPr>
        <b/>
        <sz val="7.5"/>
        <rFont val="Calibri"/>
        <family val="1"/>
      </rPr>
      <t xml:space="preserve">REGISTRO DE GAVETA BRUTO, LATÃO, ROSCÁVEL, 3/4", COM
</t>
    </r>
    <r>
      <rPr>
        <b/>
        <sz val="7.5"/>
        <rFont val="Calibri"/>
        <family val="1"/>
      </rPr>
      <t>ACABAMENTO E CANOPLA CROMADOS. FORNECIDO E INSTALADO EM RAMAL DE ÁGUA. AF_12/2014</t>
    </r>
  </si>
  <si>
    <r>
      <rPr>
        <b/>
        <sz val="7.5"/>
        <rFont val="Calibri"/>
        <family val="1"/>
      </rPr>
      <t>2.9.2.2</t>
    </r>
  </si>
  <si>
    <r>
      <rPr>
        <b/>
        <sz val="7.5"/>
        <rFont val="Calibri"/>
        <family val="1"/>
      </rPr>
      <t xml:space="preserve">REGISTRO DE GAVETA BRUTO, LATÃO, ROSCÁVEL, 1 1/4”, INSTALADO EM RESERVAÇÃO DE ÁGUA DE EDIFICAÇÃO QUE POSSUA RESERVATÓRIO DE FIBRA/FIBROCIMENTO –
</t>
    </r>
    <r>
      <rPr>
        <b/>
        <sz val="7.5"/>
        <rFont val="Calibri"/>
        <family val="1"/>
      </rPr>
      <t>FORNECIMENTO E INSTALAÇÃO. AF_06/2016</t>
    </r>
  </si>
  <si>
    <r>
      <rPr>
        <b/>
        <sz val="7.5"/>
        <rFont val="Calibri"/>
        <family val="1"/>
      </rPr>
      <t>2.9.2.3</t>
    </r>
  </si>
  <si>
    <r>
      <rPr>
        <b/>
        <sz val="7.5"/>
        <rFont val="Calibri"/>
        <family val="1"/>
      </rPr>
      <t xml:space="preserve">REGISTRO DE PRESSÃO BRUTO, LATÃO, ROSCÁVEL, 3/4", COM ACABAMENTO E CANOPLA CROMADOS. FORNECIDO E
</t>
    </r>
    <r>
      <rPr>
        <b/>
        <sz val="7.5"/>
        <rFont val="Calibri"/>
        <family val="1"/>
      </rPr>
      <t>INSTALADO EM RAMAL DE ÁGUA. AF_12/2014</t>
    </r>
  </si>
  <si>
    <r>
      <rPr>
        <b/>
        <sz val="7.5"/>
        <rFont val="Calibri"/>
        <family val="1"/>
      </rPr>
      <t>2.9.2.4</t>
    </r>
  </si>
  <si>
    <r>
      <rPr>
        <b/>
        <sz val="7.5"/>
        <rFont val="Calibri"/>
        <family val="1"/>
      </rPr>
      <t xml:space="preserve">BOLSA DE LIGACAO EM PVC FLEXIVEL PARA VASO SANITARIO
</t>
    </r>
    <r>
      <rPr>
        <b/>
        <sz val="7.5"/>
        <rFont val="Calibri"/>
        <family val="1"/>
      </rPr>
      <t>1.1/2 " (40 MM)</t>
    </r>
  </si>
  <si>
    <r>
      <rPr>
        <b/>
        <sz val="7.5"/>
        <rFont val="Calibri"/>
        <family val="1"/>
      </rPr>
      <t>2.9.2.5</t>
    </r>
  </si>
  <si>
    <r>
      <rPr>
        <b/>
        <sz val="7.5"/>
        <rFont val="Calibri"/>
        <family val="1"/>
      </rPr>
      <t xml:space="preserve">CHUVEIRO PLASTICO BRANCO SIMPLES 5 '' PARA ACOPLAR EM
</t>
    </r>
    <r>
      <rPr>
        <b/>
        <sz val="7.5"/>
        <rFont val="Calibri"/>
        <family val="1"/>
      </rPr>
      <t>HASTE 1/2 ", AGUA FRIA</t>
    </r>
  </si>
  <si>
    <r>
      <rPr>
        <b/>
        <sz val="7.5"/>
        <rFont val="Calibri"/>
        <family val="1"/>
      </rPr>
      <t>2.9.2.6</t>
    </r>
  </si>
  <si>
    <r>
      <rPr>
        <b/>
        <sz val="7.5"/>
        <rFont val="Calibri"/>
        <family val="1"/>
      </rPr>
      <t xml:space="preserve">CAIXA D´ÁGUA EM POLIETILENO, 1000 LITROS, COM
</t>
    </r>
    <r>
      <rPr>
        <b/>
        <sz val="7.5"/>
        <rFont val="Calibri"/>
        <family val="1"/>
      </rPr>
      <t>ACESSÓRIOS</t>
    </r>
  </si>
  <si>
    <r>
      <rPr>
        <b/>
        <u/>
        <sz val="7.5"/>
        <rFont val="Calibri"/>
        <family val="1"/>
      </rPr>
      <t>2.10</t>
    </r>
  </si>
  <si>
    <r>
      <rPr>
        <b/>
        <sz val="7.5"/>
        <rFont val="Calibri"/>
        <family val="1"/>
      </rPr>
      <t>INSTALAÇÃO SANITÁRIA</t>
    </r>
  </si>
  <si>
    <r>
      <rPr>
        <b/>
        <sz val="7.5"/>
        <rFont val="Calibri"/>
        <family val="1"/>
      </rPr>
      <t>2.10.1</t>
    </r>
  </si>
  <si>
    <r>
      <rPr>
        <b/>
        <sz val="7.5"/>
        <rFont val="Calibri"/>
        <family val="1"/>
      </rPr>
      <t>TUBULAÇÕES E CONEXÕES DE PVC</t>
    </r>
  </si>
  <si>
    <r>
      <rPr>
        <b/>
        <sz val="7.5"/>
        <rFont val="Calibri"/>
        <family val="1"/>
      </rPr>
      <t>2.10.1.1</t>
    </r>
  </si>
  <si>
    <r>
      <rPr>
        <b/>
        <sz val="7.5"/>
        <rFont val="Calibri"/>
        <family val="1"/>
      </rPr>
      <t xml:space="preserve">CURVA CURTA 90 GRAUS, PVC, SERIE NORMAL, ESGOTO PREDIAL, DN 40 MM, JUNTA SOLDÁVEL, FORNECIDO E INSTALADO EM RAMAL DE DESCARGA OU RAMAL DE ESGOTO
</t>
    </r>
    <r>
      <rPr>
        <b/>
        <sz val="7.5"/>
        <rFont val="Calibri"/>
        <family val="1"/>
      </rPr>
      <t>SANITÁRIO. AF_12/2014</t>
    </r>
  </si>
  <si>
    <r>
      <rPr>
        <b/>
        <sz val="7.5"/>
        <rFont val="Calibri"/>
        <family val="1"/>
      </rPr>
      <t>2.10.1.2</t>
    </r>
  </si>
  <si>
    <r>
      <rPr>
        <b/>
        <sz val="7.5"/>
        <rFont val="Calibri"/>
        <family val="1"/>
      </rPr>
      <t xml:space="preserve">TUBO PVC, SERIE NORMAL, ESGOTO PREDIAL, DN 50 MM,
</t>
    </r>
    <r>
      <rPr>
        <b/>
        <sz val="7.5"/>
        <rFont val="Calibri"/>
        <family val="1"/>
      </rPr>
      <t>FORNECIDO E INSTALADO EM PRUMADA DE ESGOTO SANITÁRIO OU VENTILAÇÃO. AF_12/2014</t>
    </r>
  </si>
  <si>
    <r>
      <rPr>
        <b/>
        <sz val="7.5"/>
        <rFont val="Calibri"/>
        <family val="1"/>
      </rPr>
      <t>2.10.1.3</t>
    </r>
  </si>
  <si>
    <r>
      <rPr>
        <b/>
        <sz val="7.5"/>
        <rFont val="Calibri"/>
        <family val="1"/>
      </rPr>
      <t xml:space="preserve">JOELHO 45 GRAUS, PVC, SERIE NORMAL, ESGOTO PREDIAL, DN 40 MM, JUNTA SOLDÁVEL, FORNECIDO E INSTALADO EM RAMAL DE DESCARGA OU RAMAL DE ESGOTO SANITÁRIO.
</t>
    </r>
    <r>
      <rPr>
        <b/>
        <sz val="7.5"/>
        <rFont val="Calibri"/>
        <family val="1"/>
      </rPr>
      <t>AF_12/2014</t>
    </r>
  </si>
  <si>
    <r>
      <rPr>
        <b/>
        <sz val="7.5"/>
        <rFont val="Calibri"/>
        <family val="1"/>
      </rPr>
      <t>2.10.1.4</t>
    </r>
  </si>
  <si>
    <r>
      <rPr>
        <b/>
        <sz val="7.5"/>
        <rFont val="Calibri"/>
        <family val="1"/>
      </rPr>
      <t xml:space="preserve">JOELHO 45 GRAUS, PVC, SERIE NORMAL, ESGOTO PREDIAL, DN 50 MM, JUNTA ELÁSTICA, FORNECIDO E INSTALADO EM RAMAL DE DESCARGA OU RAMAL DE ESGOTO SANITÁRIO.
</t>
    </r>
    <r>
      <rPr>
        <b/>
        <sz val="7.5"/>
        <rFont val="Calibri"/>
        <family val="1"/>
      </rPr>
      <t>AF_12/2014</t>
    </r>
  </si>
  <si>
    <r>
      <rPr>
        <b/>
        <sz val="7.5"/>
        <rFont val="Calibri"/>
        <family val="1"/>
      </rPr>
      <t>2.10.1.5</t>
    </r>
  </si>
  <si>
    <r>
      <rPr>
        <b/>
        <sz val="7.5"/>
        <rFont val="Calibri"/>
        <family val="1"/>
      </rPr>
      <t xml:space="preserve">JOELHO 45 GRAUS, PVC, SERIE NORMAL, ESGOTO PREDIAL, DN 100 MM, JUNTA ELÁSTICA, FORNECIDO E INSTALADO EM RAMAL DE DESCARGA OU RAMAL DE ESGOTO SANITÁRIO.
</t>
    </r>
    <r>
      <rPr>
        <b/>
        <sz val="7.5"/>
        <rFont val="Calibri"/>
        <family val="1"/>
      </rPr>
      <t>AF_12/2014</t>
    </r>
  </si>
  <si>
    <r>
      <rPr>
        <b/>
        <sz val="7.5"/>
        <rFont val="Calibri"/>
        <family val="1"/>
      </rPr>
      <t>2.10.1.6</t>
    </r>
  </si>
  <si>
    <r>
      <rPr>
        <b/>
        <sz val="7.5"/>
        <rFont val="Calibri"/>
        <family val="1"/>
      </rPr>
      <t xml:space="preserve">JOELHO 90 GRAUS, PVC, SERIE NORMAL, ESGOTO PREDIAL, DN 100 MM, JUNTA ELÁSTICA, FORNECIDO E INSTALADO EM RAMAL DE DESCARGA OU RAMAL DE ESGOTO SANITÁRIO.
</t>
    </r>
    <r>
      <rPr>
        <b/>
        <sz val="7.5"/>
        <rFont val="Calibri"/>
        <family val="1"/>
      </rPr>
      <t>AF_12/2014</t>
    </r>
  </si>
  <si>
    <r>
      <rPr>
        <b/>
        <sz val="7.5"/>
        <rFont val="Calibri"/>
        <family val="1"/>
      </rPr>
      <t>2.10.1.7</t>
    </r>
  </si>
  <si>
    <r>
      <rPr>
        <b/>
        <sz val="7.5"/>
        <rFont val="Calibri"/>
        <family val="1"/>
      </rPr>
      <t xml:space="preserve">JOELHO DE 90° EM PVC RÍGIDO C/ ANÉIS, PARA ESGOTO
</t>
    </r>
    <r>
      <rPr>
        <b/>
        <sz val="7.5"/>
        <rFont val="Calibri"/>
        <family val="1"/>
      </rPr>
      <t>SECUNDÁRIO, DIÂM = 40MM (ADAPTADO DE ORSE 1671)</t>
    </r>
  </si>
  <si>
    <r>
      <rPr>
        <b/>
        <sz val="7.5"/>
        <rFont val="Calibri"/>
        <family val="1"/>
      </rPr>
      <t>2.10.1.8</t>
    </r>
  </si>
  <si>
    <r>
      <rPr>
        <b/>
        <sz val="7.5"/>
        <rFont val="Calibri"/>
        <family val="1"/>
      </rPr>
      <t xml:space="preserve">JUNÇÃO SIMPLES, PVC, SERIE NORMAL, ESGOTO PREDIAL, DN 100 X 100 MM, JUNTA ELÁSTICA, FORNECIDO E INSTALADO EM RAMAL DE DESCARGA OU RAMAL DE ESGOTO SANITÁRIO.
</t>
    </r>
    <r>
      <rPr>
        <b/>
        <sz val="7.5"/>
        <rFont val="Calibri"/>
        <family val="1"/>
      </rPr>
      <t>AF_12/2014</t>
    </r>
  </si>
  <si>
    <r>
      <rPr>
        <b/>
        <sz val="7.5"/>
        <rFont val="Calibri"/>
        <family val="1"/>
      </rPr>
      <t>2.10.1.9</t>
    </r>
  </si>
  <si>
    <r>
      <rPr>
        <b/>
        <sz val="7.5"/>
        <rFont val="Calibri"/>
        <family val="1"/>
      </rPr>
      <t xml:space="preserve">JUNÇÃO SIMPLES, PVC, SERIE NORMAL, ESGOTO PREDIAL, DN 50 X 50 MM, JUNTA ELÁSTICA, FORNECIDO E INSTALADO EM RAMAL DE DESCARGA OU RAMAL DE ESGOTO SANITÁRIO.
</t>
    </r>
    <r>
      <rPr>
        <b/>
        <sz val="7.5"/>
        <rFont val="Calibri"/>
        <family val="1"/>
      </rPr>
      <t>AF_12/2014</t>
    </r>
  </si>
  <si>
    <r>
      <rPr>
        <b/>
        <sz val="7.5"/>
        <rFont val="Calibri"/>
        <family val="1"/>
      </rPr>
      <t>2.10.1.10</t>
    </r>
  </si>
  <si>
    <r>
      <rPr>
        <b/>
        <sz val="7.5"/>
        <rFont val="Calibri"/>
        <family val="1"/>
      </rPr>
      <t xml:space="preserve">JUNCAO SIMPLES, PVC, DN 100 X 50 MM, SERIE NORMAL PARA
</t>
    </r>
    <r>
      <rPr>
        <b/>
        <sz val="7.5"/>
        <rFont val="Calibri"/>
        <family val="1"/>
      </rPr>
      <t>ESGOTO PREDIAL</t>
    </r>
  </si>
  <si>
    <r>
      <rPr>
        <b/>
        <sz val="7.5"/>
        <rFont val="Calibri"/>
        <family val="1"/>
      </rPr>
      <t>2.10.1.11</t>
    </r>
  </si>
  <si>
    <r>
      <rPr>
        <b/>
        <sz val="7.5"/>
        <rFont val="Calibri"/>
        <family val="1"/>
      </rPr>
      <t xml:space="preserve">TUBO PVC, SERIE NORMAL, ESGOTO PREDIAL, DN 40 MM, FORNECIDO E INSTALADO EM RAMAL DE DESCARGA OU
</t>
    </r>
    <r>
      <rPr>
        <b/>
        <sz val="7.5"/>
        <rFont val="Calibri"/>
        <family val="1"/>
      </rPr>
      <t>RAMAL DE ESGOTO SANITÁRIO. AF_12/2014</t>
    </r>
  </si>
  <si>
    <r>
      <rPr>
        <b/>
        <sz val="7.5"/>
        <rFont val="Calibri"/>
        <family val="1"/>
      </rPr>
      <t>2.10.1.12</t>
    </r>
  </si>
  <si>
    <r>
      <rPr>
        <b/>
        <sz val="7.5"/>
        <rFont val="Calibri"/>
        <family val="1"/>
      </rPr>
      <t xml:space="preserve">TUBO PVC, SERIE NORMAL, ESGOTO PREDIAL, DN 50 MM, FORNECIDO E INSTALADO EM RAMAL DE DESCARGA OU
</t>
    </r>
    <r>
      <rPr>
        <b/>
        <sz val="7.5"/>
        <rFont val="Calibri"/>
        <family val="1"/>
      </rPr>
      <t>RAMAL DE ESGOTO SANITÁRIO. AF_12/2014</t>
    </r>
  </si>
  <si>
    <r>
      <rPr>
        <b/>
        <sz val="7.5"/>
        <rFont val="Calibri"/>
        <family val="1"/>
      </rPr>
      <t>2.10.1.13</t>
    </r>
  </si>
  <si>
    <r>
      <rPr>
        <b/>
        <sz val="7.5"/>
        <rFont val="Calibri"/>
        <family val="1"/>
      </rPr>
      <t xml:space="preserve">TUBO PVC, SERIE NORMAL, ESGOTO PREDIAL, DN 100 MM,
</t>
    </r>
    <r>
      <rPr>
        <b/>
        <sz val="7.5"/>
        <rFont val="Calibri"/>
        <family val="1"/>
      </rPr>
      <t>FORNECIDO E INSTALADO EM RAMAL DE DESCARGA OU RAMAL DE ESGOTO SANITÁRIO. AF_12/2014</t>
    </r>
  </si>
  <si>
    <r>
      <rPr>
        <b/>
        <sz val="7.5"/>
        <rFont val="Calibri"/>
        <family val="1"/>
      </rPr>
      <t>2.10.2</t>
    </r>
  </si>
  <si>
    <r>
      <rPr>
        <b/>
        <sz val="7.5"/>
        <rFont val="Calibri"/>
        <family val="1"/>
      </rPr>
      <t>2.10.2.1</t>
    </r>
  </si>
  <si>
    <r>
      <rPr>
        <b/>
        <sz val="7.5"/>
        <rFont val="Calibri"/>
        <family val="1"/>
      </rPr>
      <t xml:space="preserve">CAIXA SIFONADA, PVC, DN 100 X 100 X 50 MM, JUNTA ELÁSTICA, FORNECIDA E INSTALADA EM RAMAL DE DESCARGA
</t>
    </r>
    <r>
      <rPr>
        <b/>
        <sz val="7.5"/>
        <rFont val="Calibri"/>
        <family val="1"/>
      </rPr>
      <t>OU EM RAMAL DE ESGOTO SANITÁRIO. AF_12/2014</t>
    </r>
  </si>
  <si>
    <r>
      <rPr>
        <b/>
        <sz val="7.5"/>
        <rFont val="Calibri"/>
        <family val="1"/>
      </rPr>
      <t>2.10.2.2</t>
    </r>
  </si>
  <si>
    <r>
      <rPr>
        <b/>
        <sz val="7.5"/>
        <rFont val="Calibri"/>
        <family val="1"/>
      </rPr>
      <t xml:space="preserve">CAIXA SIFONADA, PVC, DN 150 X 185 X 75 MM, JUNTA
</t>
    </r>
    <r>
      <rPr>
        <b/>
        <sz val="7.5"/>
        <rFont val="Calibri"/>
        <family val="1"/>
      </rPr>
      <t>ELÁSTICA, FORNECIDA E INSTALADA EM RAMAL DE DESCARGA OU EM RAMAL DE ESGOTO SANITÁRIO. AF_12/2014</t>
    </r>
  </si>
  <si>
    <r>
      <rPr>
        <b/>
        <sz val="7.5"/>
        <rFont val="Calibri"/>
        <family val="1"/>
      </rPr>
      <t>2.10.3</t>
    </r>
  </si>
  <si>
    <r>
      <rPr>
        <b/>
        <sz val="7.5"/>
        <rFont val="Calibri"/>
        <family val="1"/>
      </rPr>
      <t>SISTEMA DE VENTILAÇÃO</t>
    </r>
  </si>
  <si>
    <r>
      <rPr>
        <b/>
        <sz val="7.5"/>
        <rFont val="Calibri"/>
        <family val="1"/>
      </rPr>
      <t>2.10.3.1</t>
    </r>
  </si>
  <si>
    <r>
      <rPr>
        <b/>
        <sz val="7.5"/>
        <rFont val="Calibri"/>
        <family val="1"/>
      </rPr>
      <t>2.10.3.2</t>
    </r>
  </si>
  <si>
    <r>
      <rPr>
        <b/>
        <sz val="7.5"/>
        <rFont val="Calibri"/>
        <family val="1"/>
      </rPr>
      <t>2.10.3.3</t>
    </r>
  </si>
  <si>
    <r>
      <rPr>
        <b/>
        <sz val="7.5"/>
        <rFont val="Calibri"/>
        <family val="1"/>
      </rPr>
      <t xml:space="preserve">LASTRO COM MATERIAL GRANULAR (AREIA MÉDIA), APLICADO EM PISOS OU LAJES SOBRE SOLO, ESPESSURA DE *10 CM*.
</t>
    </r>
    <r>
      <rPr>
        <b/>
        <sz val="7.5"/>
        <rFont val="Calibri"/>
        <family val="1"/>
      </rPr>
      <t>AF_07/2019</t>
    </r>
  </si>
  <si>
    <r>
      <rPr>
        <b/>
        <sz val="7.5"/>
        <rFont val="Calibri"/>
        <family val="1"/>
      </rPr>
      <t>2.10.3.4</t>
    </r>
  </si>
  <si>
    <r>
      <rPr>
        <b/>
        <sz val="7.5"/>
        <rFont val="Calibri"/>
        <family val="1"/>
      </rPr>
      <t xml:space="preserve">TUBO PVC, SERIE NORMAL, ESGOTO PREDIAL, DN 100 MM, FORNECIDO E INSTALADO EM RAMAL DE DESCARGA OU
</t>
    </r>
    <r>
      <rPr>
        <b/>
        <sz val="7.5"/>
        <rFont val="Calibri"/>
        <family val="1"/>
      </rPr>
      <t>RAMAL DE ESGOTO SANITÁRIO. AF_12/2014</t>
    </r>
  </si>
  <si>
    <r>
      <rPr>
        <b/>
        <sz val="7.5"/>
        <rFont val="Calibri"/>
        <family val="1"/>
      </rPr>
      <t>2.10.3.5</t>
    </r>
  </si>
  <si>
    <r>
      <rPr>
        <b/>
        <sz val="7.5"/>
        <rFont val="Calibri"/>
        <family val="1"/>
      </rPr>
      <t xml:space="preserve">REATERRO MANUAL DE VALAS COM COMPACTAÇÃO
</t>
    </r>
    <r>
      <rPr>
        <b/>
        <sz val="7.5"/>
        <rFont val="Calibri"/>
        <family val="1"/>
      </rPr>
      <t>MECANIZADA. AF_04/2016</t>
    </r>
  </si>
  <si>
    <r>
      <rPr>
        <b/>
        <sz val="7.5"/>
        <rFont val="Calibri"/>
        <family val="1"/>
      </rPr>
      <t>2.10.3.6</t>
    </r>
  </si>
  <si>
    <r>
      <rPr>
        <b/>
        <sz val="7.5"/>
        <rFont val="Calibri"/>
        <family val="1"/>
      </rPr>
      <t>CAIXA DE INSPEÇÃO EM ALVENARIA DE TIJOLO MACIÇO 60X60X60CM, REVESTIDA INTERNAMENTO COM BARRA LISA (CIMENTO E AREIA, TRAÇO 1:4) E=2,0CM, COM TAMPA PRÉ- MOLDADA DE CONCRETO E FUNDO DE CONCRETO 15MPA TIPO C - ESCAVAÇÃO E CONFECÇÃO (ADAPTADO DE SINAPI 74104/1)</t>
    </r>
  </si>
  <si>
    <r>
      <rPr>
        <b/>
        <u/>
        <sz val="7.5"/>
        <rFont val="Calibri"/>
        <family val="1"/>
      </rPr>
      <t>2.11</t>
    </r>
  </si>
  <si>
    <r>
      <rPr>
        <b/>
        <u/>
        <sz val="7.5"/>
        <rFont val="Calibri"/>
        <family val="1"/>
      </rPr>
      <t>LOUÇAS E METAIS</t>
    </r>
  </si>
  <si>
    <r>
      <rPr>
        <b/>
        <sz val="7.5"/>
        <rFont val="Calibri"/>
        <family val="1"/>
      </rPr>
      <t>2.11.1</t>
    </r>
  </si>
  <si>
    <r>
      <rPr>
        <b/>
        <sz val="7.5"/>
        <rFont val="Calibri"/>
        <family val="1"/>
      </rPr>
      <t>LOUÇAS</t>
    </r>
  </si>
  <si>
    <r>
      <rPr>
        <b/>
        <sz val="7.5"/>
        <rFont val="Calibri"/>
        <family val="1"/>
      </rPr>
      <t>2.11.1.1</t>
    </r>
  </si>
  <si>
    <r>
      <rPr>
        <b/>
        <sz val="7.5"/>
        <rFont val="Calibri"/>
        <family val="1"/>
      </rPr>
      <t xml:space="preserve">VASO SANITÁRIO SIFONADO COM CAIXA ACOPLADA LOUÇA BRANCA - PADRÃO MÉDIO, INCLUSO ENGATE FLEXÍVEL EM METAL CROMADO, 1/2  X 40CM - FORNECIMENTO E
</t>
    </r>
    <r>
      <rPr>
        <b/>
        <sz val="7.5"/>
        <rFont val="Calibri"/>
        <family val="1"/>
      </rPr>
      <t>INSTALAÇÃO. AF_01/2020</t>
    </r>
  </si>
  <si>
    <r>
      <rPr>
        <b/>
        <sz val="7.5"/>
        <rFont val="Calibri"/>
        <family val="1"/>
      </rPr>
      <t>2.11.1.2</t>
    </r>
  </si>
  <si>
    <r>
      <rPr>
        <b/>
        <sz val="7.5"/>
        <rFont val="Calibri"/>
        <family val="1"/>
      </rPr>
      <t xml:space="preserve">LAVATÓRIO LOUÇA BRANCA COM COLUNA, *44 X 35,5* CM, PADRÃO POPULAR, INCLUSO SIFÃO FLEXÍVEL EM PVC, VÁLVULA E ENGATE FLEXÍVEL 30CM EM PLÁSTICO E COM TORNEIRA CROMADA PADRÃO POPULAR - FORNECIMENTO E
</t>
    </r>
    <r>
      <rPr>
        <b/>
        <sz val="7.5"/>
        <rFont val="Calibri"/>
        <family val="1"/>
      </rPr>
      <t>INSTALAÇÃO. AF_01/2020</t>
    </r>
  </si>
  <si>
    <r>
      <rPr>
        <b/>
        <sz val="7.5"/>
        <color rgb="FFFFFFFF"/>
        <rFont val="Calibri"/>
        <family val="1"/>
      </rPr>
      <t>3.0</t>
    </r>
  </si>
  <si>
    <r>
      <rPr>
        <b/>
        <sz val="7.5"/>
        <color rgb="FFFFFFFF"/>
        <rFont val="Calibri"/>
        <family val="1"/>
      </rPr>
      <t>ARQUIBANCADA</t>
    </r>
  </si>
  <si>
    <r>
      <rPr>
        <b/>
        <u/>
        <sz val="7.5"/>
        <rFont val="Calibri"/>
        <family val="1"/>
      </rPr>
      <t>3.1</t>
    </r>
  </si>
  <si>
    <r>
      <rPr>
        <b/>
        <sz val="7.5"/>
        <rFont val="Calibri"/>
        <family val="1"/>
      </rPr>
      <t>INFRA-ESTRUTURA: EMBASAMENTO</t>
    </r>
  </si>
  <si>
    <r>
      <rPr>
        <b/>
        <sz val="7.5"/>
        <rFont val="Calibri"/>
        <family val="1"/>
      </rPr>
      <t>3.1.1</t>
    </r>
  </si>
  <si>
    <r>
      <rPr>
        <b/>
        <sz val="7.5"/>
        <rFont val="Calibri"/>
        <family val="1"/>
      </rPr>
      <t>MOVIMENTO DE TERRA</t>
    </r>
  </si>
  <si>
    <r>
      <rPr>
        <b/>
        <sz val="7.5"/>
        <rFont val="Calibri"/>
        <family val="1"/>
      </rPr>
      <t>3.1.1.1</t>
    </r>
  </si>
  <si>
    <r>
      <rPr>
        <b/>
        <sz val="7.5"/>
        <rFont val="Calibri"/>
        <family val="1"/>
      </rPr>
      <t>3.1.2</t>
    </r>
  </si>
  <si>
    <r>
      <rPr>
        <b/>
        <sz val="7.5"/>
        <rFont val="Calibri"/>
        <family val="1"/>
      </rPr>
      <t>ELEVAÇÃO</t>
    </r>
  </si>
  <si>
    <r>
      <rPr>
        <b/>
        <sz val="7.5"/>
        <rFont val="Calibri"/>
        <family val="1"/>
      </rPr>
      <t>3.1.2.1</t>
    </r>
  </si>
  <si>
    <r>
      <rPr>
        <b/>
        <sz val="7.5"/>
        <rFont val="Calibri"/>
        <family val="1"/>
      </rPr>
      <t xml:space="preserve">ALVENARIA DE VEDAÇÃO DE BLOCOS CERÂMICOS FURADOS NA VERTICAL DE 19X19X39CM (ESPESSURA 19CM) DE PAREDES COM ÁREA LÍQUIDA MAIOR OU IGUAL A 6M² SEM VÃOS E ARGAMASSA DE ASSENTAMENTO COM PREPARO EM
</t>
    </r>
    <r>
      <rPr>
        <b/>
        <sz val="7.5"/>
        <rFont val="Calibri"/>
        <family val="1"/>
      </rPr>
      <t>BETONEIRA. AF_06/2014</t>
    </r>
  </si>
  <si>
    <r>
      <rPr>
        <b/>
        <sz val="7.5"/>
        <rFont val="Calibri"/>
        <family val="1"/>
      </rPr>
      <t>3.1.3</t>
    </r>
  </si>
  <si>
    <r>
      <rPr>
        <b/>
        <sz val="7.5"/>
        <rFont val="Calibri"/>
        <family val="1"/>
      </rPr>
      <t>CONCRETO ARMADO PARA ARQUIBANCADA</t>
    </r>
  </si>
  <si>
    <r>
      <rPr>
        <b/>
        <sz val="7.5"/>
        <rFont val="Calibri"/>
        <family val="1"/>
      </rPr>
      <t>3.1.3.1</t>
    </r>
  </si>
  <si>
    <r>
      <rPr>
        <b/>
        <sz val="7.5"/>
        <rFont val="Calibri"/>
        <family val="1"/>
      </rPr>
      <t xml:space="preserve">MONTAGEM E DESMONTAGEM DE FÔRMA DE PILARES RETANGULARES E ESTRUTURAS SIMILARES, PÉ-DIREITO SIMPLES, EM CHAPA DE MADEIRA COMPENSADA
</t>
    </r>
    <r>
      <rPr>
        <b/>
        <sz val="7.5"/>
        <rFont val="Calibri"/>
        <family val="1"/>
      </rPr>
      <t>PLASTIFICADA, 10 UTILIZAÇÕES. AF_09/2020</t>
    </r>
  </si>
  <si>
    <r>
      <rPr>
        <b/>
        <sz val="7.5"/>
        <rFont val="Calibri"/>
        <family val="1"/>
      </rPr>
      <t>3.1.3.2</t>
    </r>
  </si>
  <si>
    <r>
      <rPr>
        <b/>
        <sz val="7.5"/>
        <rFont val="Calibri"/>
        <family val="1"/>
      </rPr>
      <t xml:space="preserve">ARMAÇÃO DO SISTEMA DE PAREDES DE CONCRETO, EXECUTADA EM PAREDES DE EDIFICAÇÕES TÉRREAS OU DE
</t>
    </r>
    <r>
      <rPr>
        <b/>
        <sz val="7.5"/>
        <rFont val="Calibri"/>
        <family val="1"/>
      </rPr>
      <t>MÚLTIPLOS PAVIMENTOS, TELA Q-92. AF_06/2019</t>
    </r>
  </si>
  <si>
    <r>
      <rPr>
        <b/>
        <sz val="7.5"/>
        <rFont val="Calibri"/>
        <family val="1"/>
      </rPr>
      <t>3.1.3.3</t>
    </r>
  </si>
  <si>
    <r>
      <rPr>
        <b/>
        <sz val="7.5"/>
        <rFont val="Calibri"/>
        <family val="1"/>
      </rPr>
      <t>3.1.3.4</t>
    </r>
  </si>
  <si>
    <r>
      <rPr>
        <b/>
        <u/>
        <sz val="7.5"/>
        <rFont val="Calibri"/>
        <family val="1"/>
      </rPr>
      <t>3.2</t>
    </r>
  </si>
  <si>
    <r>
      <rPr>
        <b/>
        <u/>
        <sz val="7.5"/>
        <rFont val="Calibri"/>
        <family val="1"/>
      </rPr>
      <t>REVESTIMENTO</t>
    </r>
  </si>
  <si>
    <r>
      <rPr>
        <b/>
        <sz val="7.5"/>
        <rFont val="Calibri"/>
        <family val="1"/>
      </rPr>
      <t>3.2.1</t>
    </r>
  </si>
  <si>
    <r>
      <rPr>
        <b/>
        <sz val="7.5"/>
        <rFont val="Calibri"/>
        <family val="1"/>
      </rPr>
      <t>3.2.2</t>
    </r>
  </si>
  <si>
    <r>
      <rPr>
        <b/>
        <u/>
        <sz val="7.5"/>
        <rFont val="Calibri"/>
        <family val="1"/>
      </rPr>
      <t>3.3</t>
    </r>
  </si>
  <si>
    <r>
      <rPr>
        <b/>
        <sz val="7.5"/>
        <rFont val="Calibri"/>
        <family val="1"/>
      </rPr>
      <t>3.3.1</t>
    </r>
  </si>
  <si>
    <r>
      <rPr>
        <b/>
        <sz val="7.5"/>
        <rFont val="Calibri"/>
        <family val="1"/>
      </rPr>
      <t>3.3.2</t>
    </r>
  </si>
  <si>
    <r>
      <rPr>
        <b/>
        <sz val="7.5"/>
        <rFont val="Calibri"/>
        <family val="1"/>
      </rPr>
      <t>3.3.3</t>
    </r>
  </si>
  <si>
    <r>
      <rPr>
        <b/>
        <sz val="7.5"/>
        <color rgb="FFFFFFFF"/>
        <rFont val="Calibri"/>
        <family val="1"/>
      </rPr>
      <t>4.0</t>
    </r>
  </si>
  <si>
    <r>
      <rPr>
        <b/>
        <sz val="7.5"/>
        <rFont val="Calibri"/>
        <family val="1"/>
      </rPr>
      <t>4.1</t>
    </r>
  </si>
  <si>
    <r>
      <rPr>
        <b/>
        <sz val="7.5"/>
        <rFont val="Calibri"/>
        <family val="1"/>
      </rPr>
      <t>4.1.1</t>
    </r>
  </si>
  <si>
    <r>
      <rPr>
        <b/>
        <sz val="7.5"/>
        <rFont val="Calibri"/>
        <family val="1"/>
      </rPr>
      <t xml:space="preserve">ESCAVAÇÃO MANUAL PARA BLOCO DE COROAMENTO OU
</t>
    </r>
    <r>
      <rPr>
        <b/>
        <sz val="7.5"/>
        <rFont val="Calibri"/>
        <family val="1"/>
      </rPr>
      <t>SAPATA, SEM PREVISÃO DE FÔRMA. AF_06/2017</t>
    </r>
  </si>
  <si>
    <r>
      <rPr>
        <b/>
        <sz val="7.5"/>
        <rFont val="Calibri"/>
        <family val="1"/>
      </rPr>
      <t>4.1.2</t>
    </r>
  </si>
  <si>
    <r>
      <rPr>
        <b/>
        <sz val="7.5"/>
        <rFont val="Calibri"/>
        <family val="1"/>
      </rPr>
      <t xml:space="preserve">CONCRETO CICLOPICO FCK=10MPA 30% PEDRA DE MAO
</t>
    </r>
    <r>
      <rPr>
        <b/>
        <sz val="7.5"/>
        <rFont val="Calibri"/>
        <family val="1"/>
      </rPr>
      <t>INCLUSIVE LANCAMENTO</t>
    </r>
  </si>
  <si>
    <r>
      <rPr>
        <b/>
        <sz val="7.5"/>
        <rFont val="Calibri"/>
        <family val="1"/>
      </rPr>
      <t>4.2</t>
    </r>
  </si>
  <si>
    <r>
      <rPr>
        <b/>
        <sz val="7.5"/>
        <rFont val="Calibri"/>
        <family val="1"/>
      </rPr>
      <t>LETRAS EM CONCRETO</t>
    </r>
  </si>
  <si>
    <r>
      <rPr>
        <b/>
        <sz val="7.5"/>
        <rFont val="Calibri"/>
        <family val="1"/>
      </rPr>
      <t>4.2.1</t>
    </r>
  </si>
  <si>
    <r>
      <rPr>
        <b/>
        <sz val="7.5"/>
        <rFont val="Calibri"/>
        <family val="1"/>
      </rPr>
      <t>4.2.2</t>
    </r>
  </si>
  <si>
    <r>
      <rPr>
        <b/>
        <sz val="7.5"/>
        <rFont val="Calibri"/>
        <family val="1"/>
      </rPr>
      <t xml:space="preserve">CHAPISCO APLICADO EM ALVENARIA (SEM PRESENÇA DE  VÃOS) E ESTRUTURAS DE CONCRETO DE FACHADA, COM COLHER DE PEDREIRO.  ARGAMASSA TRAÇO 1:3 COM PREPARO
</t>
    </r>
    <r>
      <rPr>
        <b/>
        <sz val="7.5"/>
        <rFont val="Calibri"/>
        <family val="1"/>
      </rPr>
      <t>MANUAL. AF_06/2014</t>
    </r>
  </si>
  <si>
    <r>
      <rPr>
        <b/>
        <sz val="7.5"/>
        <rFont val="Calibri"/>
        <family val="1"/>
      </rPr>
      <t>4.2.3</t>
    </r>
  </si>
  <si>
    <r>
      <rPr>
        <b/>
        <sz val="7.5"/>
        <rFont val="Calibri"/>
        <family val="1"/>
      </rPr>
      <t xml:space="preserve">EMBOÇO, PARA RECEBIMENTO DE CERÂMICA, EM ARGAMASSA TRAÇO 1:2:8, PREPARO MANUAL, APLICADO MANUALMENTE EM FACES INTERNAS DE PAREDES, PARA AMBIENTE COM ÁREA MENOR QUE 5M2, ESPESSURA DE
</t>
    </r>
    <r>
      <rPr>
        <b/>
        <sz val="7.5"/>
        <rFont val="Calibri"/>
        <family val="1"/>
      </rPr>
      <t>20MM, COM EXECUÇÃO DE TALISCAS. AF_06/2014</t>
    </r>
  </si>
  <si>
    <r>
      <rPr>
        <b/>
        <sz val="7.5"/>
        <rFont val="Calibri"/>
        <family val="1"/>
      </rPr>
      <t>4.2.4</t>
    </r>
  </si>
  <si>
    <r>
      <rPr>
        <b/>
        <sz val="7.5"/>
        <rFont val="Calibri"/>
        <family val="1"/>
      </rPr>
      <t xml:space="preserve">APLICAÇÃO MANUAL DE FUNDO SELADOR ACRÍLICO EM
</t>
    </r>
    <r>
      <rPr>
        <b/>
        <sz val="7.5"/>
        <rFont val="Calibri"/>
        <family val="1"/>
      </rPr>
      <t>PAREDES EXTERNAS DE CASAS. AF_06/2014</t>
    </r>
  </si>
  <si>
    <r>
      <rPr>
        <b/>
        <sz val="7.5"/>
        <rFont val="Calibri"/>
        <family val="1"/>
      </rPr>
      <t>4.2.5</t>
    </r>
  </si>
  <si>
    <r>
      <rPr>
        <b/>
        <sz val="7.5"/>
        <rFont val="Calibri"/>
        <family val="1"/>
      </rPr>
      <t xml:space="preserve">TEXTURA ACRÍLICA, APLICAÇÃO MANUAL EM PAREDE, UMA
</t>
    </r>
    <r>
      <rPr>
        <b/>
        <sz val="7.5"/>
        <rFont val="Calibri"/>
        <family val="1"/>
      </rPr>
      <t>DEMÃO. AF_09/2016</t>
    </r>
  </si>
  <si>
    <r>
      <rPr>
        <b/>
        <sz val="7.5"/>
        <rFont val="Calibri"/>
        <family val="1"/>
      </rPr>
      <t>4.3</t>
    </r>
  </si>
  <si>
    <r>
      <rPr>
        <b/>
        <sz val="7.5"/>
        <rFont val="Calibri"/>
        <family val="1"/>
      </rPr>
      <t>PAISAGISMO</t>
    </r>
  </si>
  <si>
    <r>
      <rPr>
        <b/>
        <sz val="7.5"/>
        <rFont val="Calibri"/>
        <family val="1"/>
      </rPr>
      <t>4.3.1</t>
    </r>
  </si>
  <si>
    <r>
      <rPr>
        <b/>
        <sz val="7.5"/>
        <rFont val="Calibri"/>
        <family val="1"/>
      </rPr>
      <t xml:space="preserve">PLANTIO DE PALMEIRA IMPERIAL, ALTURA DE TRONCO MAIOR
</t>
    </r>
    <r>
      <rPr>
        <b/>
        <sz val="7.5"/>
        <rFont val="Calibri"/>
        <family val="1"/>
      </rPr>
      <t>QUE 5,00M (ADAPTADO DE SINAPI 73967/002)</t>
    </r>
  </si>
  <si>
    <r>
      <rPr>
        <b/>
        <sz val="7.5"/>
        <rFont val="Calibri"/>
        <family val="1"/>
      </rPr>
      <t>4.3.2</t>
    </r>
  </si>
  <si>
    <r>
      <rPr>
        <b/>
        <sz val="7.5"/>
        <rFont val="Calibri"/>
        <family val="1"/>
      </rPr>
      <t xml:space="preserve">ASSENTAMENTO DE GUIA (MEIO-FIO) EM TRECHO RETO, CONFECCIONADA EM CONCRETO PRÉ-FABRICADO, DIMENSÕES 100X15X13X30 CM (COMPRIMENTO X BASE INFERIOR X BASE SUPERIOR X ALTURA), PARA VIAS URBANAS (USO VIÁRIO).
</t>
    </r>
    <r>
      <rPr>
        <b/>
        <sz val="7.5"/>
        <rFont val="Calibri"/>
        <family val="1"/>
      </rPr>
      <t>AF_06/2016</t>
    </r>
  </si>
  <si>
    <r>
      <rPr>
        <b/>
        <sz val="7.5"/>
        <rFont val="Calibri"/>
        <family val="1"/>
      </rPr>
      <t>4.3.3</t>
    </r>
  </si>
  <si>
    <r>
      <rPr>
        <b/>
        <sz val="7.5"/>
        <rFont val="Calibri"/>
        <family val="1"/>
      </rPr>
      <t>PLANTIO DE GRAMA EM PLACAS. AF_05/2018</t>
    </r>
  </si>
  <si>
    <r>
      <rPr>
        <b/>
        <sz val="7.5"/>
        <rFont val="Calibri"/>
        <family val="1"/>
      </rPr>
      <t>PROJETO: Lincoln Cartaxo de Lira Júnior – Eng° Civil CREA 160 814 689 - 8 – Tel. (83) 9 9924 4447</t>
    </r>
    <r>
      <rPr>
        <vertAlign val="superscript"/>
        <sz val="11"/>
        <rFont val="Arial MT"/>
        <family val="2"/>
      </rPr>
      <t>96</t>
    </r>
  </si>
  <si>
    <r>
      <t xml:space="preserve">CONCRETO ARMADO, FCK=15 MPA COM BETONEIRA, INCLUSIVE FÔRMA EM CHAPA COMPENSADA RESINADA 14MM
</t>
    </r>
    <r>
      <rPr>
        <b/>
        <sz val="7.5"/>
        <rFont val="Calibri"/>
        <family val="1"/>
      </rPr>
      <t>E LANÇAMENTO_11/2017 [ADAPTADO CAERN 1040044]</t>
    </r>
  </si>
  <si>
    <t>LETREIRO E PAISAGISMO</t>
  </si>
  <si>
    <t>BASE DO LETREIRO</t>
  </si>
</sst>
</file>

<file path=xl/styles.xml><?xml version="1.0" encoding="utf-8"?>
<styleSheet xmlns="http://schemas.openxmlformats.org/spreadsheetml/2006/main">
  <numFmts count="1">
    <numFmt numFmtId="164" formatCode="m\.d\.yy;@"/>
  </numFmts>
  <fonts count="13">
    <font>
      <sz val="10"/>
      <color rgb="FF000000"/>
      <name val="Times New Roman"/>
      <charset val="204"/>
    </font>
    <font>
      <b/>
      <sz val="7.5"/>
      <name val="Calibri"/>
    </font>
    <font>
      <b/>
      <sz val="7.5"/>
      <color rgb="FFFFFFFF"/>
      <name val="Calibri"/>
      <family val="2"/>
    </font>
    <font>
      <b/>
      <sz val="7.5"/>
      <color rgb="FF000000"/>
      <name val="Calibri"/>
      <family val="2"/>
    </font>
    <font>
      <b/>
      <sz val="6"/>
      <name val="Calibri"/>
    </font>
    <font>
      <sz val="7.5"/>
      <name val="Calibri"/>
    </font>
    <font>
      <sz val="7.5"/>
      <name val="Calibri"/>
      <family val="1"/>
    </font>
    <font>
      <b/>
      <sz val="7.5"/>
      <name val="Calibri"/>
      <family val="1"/>
    </font>
    <font>
      <b/>
      <sz val="7.5"/>
      <color rgb="FFFFFFFF"/>
      <name val="Calibri"/>
      <family val="1"/>
    </font>
    <font>
      <b/>
      <u/>
      <sz val="7.5"/>
      <name val="Calibri"/>
      <family val="1"/>
    </font>
    <font>
      <b/>
      <sz val="6"/>
      <name val="Calibri"/>
      <family val="1"/>
    </font>
    <font>
      <vertAlign val="superscript"/>
      <sz val="11"/>
      <name val="Arial MT"/>
      <family val="2"/>
    </font>
    <font>
      <sz val="9"/>
      <name val="Arial MT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1F487C"/>
      </patternFill>
    </fill>
    <fill>
      <patternFill patternType="solid">
        <fgColor rgb="FF938953"/>
      </patternFill>
    </fill>
    <fill>
      <patternFill patternType="solid">
        <fgColor rgb="FFDDD9C4"/>
      </patternFill>
    </fill>
    <fill>
      <patternFill patternType="solid">
        <fgColor rgb="FFD9D9D9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 wrapText="1" indent="2"/>
    </xf>
    <xf numFmtId="0" fontId="1" fillId="3" borderId="12" xfId="0" applyFont="1" applyFill="1" applyBorder="1" applyAlignment="1">
      <alignment horizontal="left" vertical="top" wrapText="1" indent="2"/>
    </xf>
    <xf numFmtId="0" fontId="1" fillId="4" borderId="1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1" fontId="3" fillId="0" borderId="13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4"/>
    </xf>
    <xf numFmtId="0" fontId="0" fillId="0" borderId="0" xfId="0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left" vertical="top" wrapText="1" indent="2"/>
    </xf>
    <xf numFmtId="0" fontId="1" fillId="3" borderId="17" xfId="0" applyFont="1" applyFill="1" applyBorder="1" applyAlignment="1">
      <alignment horizontal="left" vertical="top" wrapText="1" indent="2"/>
    </xf>
    <xf numFmtId="0" fontId="1" fillId="0" borderId="13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1" fillId="3" borderId="5" xfId="0" applyFont="1" applyFill="1" applyBorder="1" applyAlignment="1">
      <alignment horizontal="left" vertical="top" wrapText="1" indent="1"/>
    </xf>
    <xf numFmtId="0" fontId="1" fillId="3" borderId="6" xfId="0" applyFont="1" applyFill="1" applyBorder="1" applyAlignment="1">
      <alignment horizontal="left" vertical="top" wrapText="1" inden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 indent="1"/>
    </xf>
    <xf numFmtId="0" fontId="1" fillId="3" borderId="8" xfId="0" applyFont="1" applyFill="1" applyBorder="1" applyAlignment="1">
      <alignment horizontal="left" vertical="top" wrapText="1" inden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left" vertical="top" wrapText="1" indent="3"/>
    </xf>
    <xf numFmtId="0" fontId="1" fillId="3" borderId="10" xfId="0" applyFont="1" applyFill="1" applyBorder="1" applyAlignment="1">
      <alignment horizontal="left" vertical="top" wrapText="1" indent="3"/>
    </xf>
    <xf numFmtId="0" fontId="0" fillId="2" borderId="0" xfId="0" applyFill="1" applyBorder="1" applyAlignment="1">
      <alignment horizontal="left" wrapText="1"/>
    </xf>
    <xf numFmtId="0" fontId="1" fillId="2" borderId="0" xfId="0" applyFont="1" applyFill="1" applyBorder="1" applyAlignment="1">
      <alignment horizontal="left" vertical="top" wrapText="1" indent="1"/>
    </xf>
    <xf numFmtId="0" fontId="1" fillId="3" borderId="14" xfId="0" applyFont="1" applyFill="1" applyBorder="1" applyAlignment="1">
      <alignment horizontal="left" vertical="top" wrapText="1" indent="1"/>
    </xf>
    <xf numFmtId="0" fontId="1" fillId="3" borderId="15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 indent="1"/>
    </xf>
    <xf numFmtId="0" fontId="1" fillId="3" borderId="15" xfId="0" applyFont="1" applyFill="1" applyBorder="1" applyAlignment="1">
      <alignment horizontal="center" vertical="top" wrapText="1"/>
    </xf>
    <xf numFmtId="0" fontId="1" fillId="6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vertical="top" wrapText="1"/>
    </xf>
    <xf numFmtId="0" fontId="1" fillId="6" borderId="13" xfId="0" applyFont="1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8" fillId="4" borderId="13" xfId="0" applyFont="1" applyFill="1" applyBorder="1" applyAlignment="1">
      <alignment horizontal="left" vertical="top" wrapText="1"/>
    </xf>
    <xf numFmtId="0" fontId="7" fillId="6" borderId="1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5" borderId="13" xfId="0" applyFont="1" applyFill="1" applyBorder="1" applyAlignment="1">
      <alignment horizontal="left" vertical="top" wrapText="1"/>
    </xf>
    <xf numFmtId="0" fontId="0" fillId="5" borderId="13" xfId="0" applyFill="1" applyBorder="1" applyAlignment="1">
      <alignment horizontal="left" vertical="top" wrapText="1"/>
    </xf>
    <xf numFmtId="0" fontId="1" fillId="4" borderId="13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center" wrapText="1"/>
    </xf>
    <xf numFmtId="164" fontId="3" fillId="0" borderId="13" xfId="0" applyNumberFormat="1" applyFont="1" applyFill="1" applyBorder="1" applyAlignment="1">
      <alignment horizontal="center" vertical="center" shrinkToFit="1"/>
    </xf>
    <xf numFmtId="2" fontId="3" fillId="0" borderId="13" xfId="0" applyNumberFormat="1" applyFont="1" applyFill="1" applyBorder="1" applyAlignment="1">
      <alignment horizontal="center" vertical="center" shrinkToFit="1"/>
    </xf>
    <xf numFmtId="4" fontId="3" fillId="0" borderId="13" xfId="0" applyNumberFormat="1" applyFont="1" applyFill="1" applyBorder="1" applyAlignment="1">
      <alignment horizontal="center" vertical="center" shrinkToFit="1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shrinkToFit="1"/>
    </xf>
    <xf numFmtId="0" fontId="0" fillId="5" borderId="13" xfId="0" applyFill="1" applyBorder="1" applyAlignment="1">
      <alignment horizontal="center" vertical="center" wrapText="1"/>
    </xf>
    <xf numFmtId="4" fontId="3" fillId="5" borderId="13" xfId="0" applyNumberFormat="1" applyFont="1" applyFill="1" applyBorder="1" applyAlignment="1">
      <alignment horizontal="center" vertical="center" shrinkToFit="1"/>
    </xf>
    <xf numFmtId="0" fontId="0" fillId="6" borderId="13" xfId="0" applyFill="1" applyBorder="1" applyAlignment="1">
      <alignment horizontal="center" vertical="center" wrapText="1"/>
    </xf>
    <xf numFmtId="4" fontId="3" fillId="6" borderId="13" xfId="0" applyNumberFormat="1" applyFont="1" applyFill="1" applyBorder="1" applyAlignment="1">
      <alignment horizontal="center" vertical="center" shrinkToFit="1"/>
    </xf>
    <xf numFmtId="2" fontId="3" fillId="6" borderId="13" xfId="0" applyNumberFormat="1" applyFont="1" applyFill="1" applyBorder="1" applyAlignment="1">
      <alignment horizontal="center" vertical="center" shrinkToFit="1"/>
    </xf>
    <xf numFmtId="2" fontId="3" fillId="5" borderId="13" xfId="0" applyNumberFormat="1" applyFont="1" applyFill="1" applyBorder="1" applyAlignment="1">
      <alignment horizontal="center" vertical="center" shrinkToFit="1"/>
    </xf>
    <xf numFmtId="0" fontId="0" fillId="4" borderId="13" xfId="0" applyFill="1" applyBorder="1" applyAlignment="1">
      <alignment horizontal="center" vertical="center" wrapText="1"/>
    </xf>
    <xf numFmtId="4" fontId="2" fillId="4" borderId="13" xfId="0" applyNumberFormat="1" applyFont="1" applyFill="1" applyBorder="1" applyAlignment="1">
      <alignment horizontal="center" vertical="center" shrinkToFit="1"/>
    </xf>
    <xf numFmtId="0" fontId="1" fillId="5" borderId="1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6" fillId="0" borderId="18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 indent="4"/>
    </xf>
    <xf numFmtId="0" fontId="0" fillId="0" borderId="0" xfId="0" applyFill="1" applyBorder="1" applyAlignment="1">
      <alignment horizontal="left" vertical="top" wrapText="1" indent="4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vertical="center" wrapText="1" indent="2"/>
    </xf>
    <xf numFmtId="0" fontId="0" fillId="0" borderId="20" xfId="0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0" fontId="0" fillId="0" borderId="22" xfId="0" applyFill="1" applyBorder="1" applyAlignment="1">
      <alignment horizontal="center" vertical="top"/>
    </xf>
    <xf numFmtId="0" fontId="0" fillId="0" borderId="23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/>
    </xf>
    <xf numFmtId="0" fontId="0" fillId="0" borderId="25" xfId="0" applyFill="1" applyBorder="1" applyAlignment="1">
      <alignment horizontal="center" vertical="top"/>
    </xf>
    <xf numFmtId="0" fontId="0" fillId="0" borderId="26" xfId="0" applyFill="1" applyBorder="1" applyAlignment="1">
      <alignment horizontal="center" vertical="top"/>
    </xf>
    <xf numFmtId="0" fontId="0" fillId="0" borderId="27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403479</xdr:colOff>
      <xdr:row>20</xdr:row>
      <xdr:rowOff>108966</xdr:rowOff>
    </xdr:from>
    <xdr:ext cx="2137410" cy="6350"/>
    <xdr:sp macro="" textlink="">
      <xdr:nvSpPr>
        <xdr:cNvPr id="2" name="Shape 2"/>
        <xdr:cNvSpPr/>
      </xdr:nvSpPr>
      <xdr:spPr>
        <a:xfrm>
          <a:off x="0" y="0"/>
          <a:ext cx="2137410" cy="6350"/>
        </a:xfrm>
        <a:custGeom>
          <a:avLst/>
          <a:gdLst/>
          <a:ahLst/>
          <a:cxnLst/>
          <a:rect l="0" t="0" r="0" b="0"/>
          <a:pathLst>
            <a:path w="2137410" h="6350">
              <a:moveTo>
                <a:pt x="2137282" y="0"/>
              </a:moveTo>
              <a:lnTo>
                <a:pt x="0" y="0"/>
              </a:lnTo>
              <a:lnTo>
                <a:pt x="0" y="6095"/>
              </a:lnTo>
              <a:lnTo>
                <a:pt x="2137282" y="6095"/>
              </a:lnTo>
              <a:lnTo>
                <a:pt x="2137282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3</xdr:col>
      <xdr:colOff>403097</xdr:colOff>
      <xdr:row>84</xdr:row>
      <xdr:rowOff>108966</xdr:rowOff>
    </xdr:from>
    <xdr:ext cx="899794" cy="6350"/>
    <xdr:sp macro="" textlink="">
      <xdr:nvSpPr>
        <xdr:cNvPr id="3" name="Shape 5"/>
        <xdr:cNvSpPr/>
      </xdr:nvSpPr>
      <xdr:spPr>
        <a:xfrm>
          <a:off x="1803272" y="3595116"/>
          <a:ext cx="899794" cy="6350"/>
        </a:xfrm>
        <a:custGeom>
          <a:avLst/>
          <a:gdLst/>
          <a:ahLst/>
          <a:cxnLst/>
          <a:rect l="0" t="0" r="0" b="0"/>
          <a:pathLst>
            <a:path w="899794" h="6350">
              <a:moveTo>
                <a:pt x="899464" y="0"/>
              </a:moveTo>
              <a:lnTo>
                <a:pt x="0" y="0"/>
              </a:lnTo>
              <a:lnTo>
                <a:pt x="0" y="6095"/>
              </a:lnTo>
              <a:lnTo>
                <a:pt x="899464" y="6095"/>
              </a:lnTo>
              <a:lnTo>
                <a:pt x="899464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3</xdr:col>
      <xdr:colOff>403097</xdr:colOff>
      <xdr:row>103</xdr:row>
      <xdr:rowOff>108965</xdr:rowOff>
    </xdr:from>
    <xdr:ext cx="2218055" cy="6350"/>
    <xdr:sp macro="" textlink="">
      <xdr:nvSpPr>
        <xdr:cNvPr id="4" name="Shape 7"/>
        <xdr:cNvSpPr/>
      </xdr:nvSpPr>
      <xdr:spPr>
        <a:xfrm>
          <a:off x="1803272" y="2299715"/>
          <a:ext cx="2218055" cy="6350"/>
        </a:xfrm>
        <a:custGeom>
          <a:avLst/>
          <a:gdLst/>
          <a:ahLst/>
          <a:cxnLst/>
          <a:rect l="0" t="0" r="0" b="0"/>
          <a:pathLst>
            <a:path w="2218055" h="6350">
              <a:moveTo>
                <a:pt x="2218054" y="0"/>
              </a:moveTo>
              <a:lnTo>
                <a:pt x="0" y="0"/>
              </a:lnTo>
              <a:lnTo>
                <a:pt x="0" y="6096"/>
              </a:lnTo>
              <a:lnTo>
                <a:pt x="2218054" y="6096"/>
              </a:lnTo>
              <a:lnTo>
                <a:pt x="2218054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3</xdr:col>
      <xdr:colOff>403097</xdr:colOff>
      <xdr:row>160</xdr:row>
      <xdr:rowOff>108966</xdr:rowOff>
    </xdr:from>
    <xdr:ext cx="1339850" cy="6350"/>
    <xdr:sp macro="" textlink="">
      <xdr:nvSpPr>
        <xdr:cNvPr id="5" name="Shape 10"/>
        <xdr:cNvSpPr/>
      </xdr:nvSpPr>
      <xdr:spPr>
        <a:xfrm>
          <a:off x="1803272" y="3271266"/>
          <a:ext cx="1339850" cy="6350"/>
        </a:xfrm>
        <a:custGeom>
          <a:avLst/>
          <a:gdLst/>
          <a:ahLst/>
          <a:cxnLst/>
          <a:rect l="0" t="0" r="0" b="0"/>
          <a:pathLst>
            <a:path w="1339850" h="6350">
              <a:moveTo>
                <a:pt x="1339850" y="0"/>
              </a:moveTo>
              <a:lnTo>
                <a:pt x="0" y="0"/>
              </a:lnTo>
              <a:lnTo>
                <a:pt x="0" y="6095"/>
              </a:lnTo>
              <a:lnTo>
                <a:pt x="1339850" y="6095"/>
              </a:lnTo>
              <a:lnTo>
                <a:pt x="1339850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3</xdr:col>
      <xdr:colOff>403097</xdr:colOff>
      <xdr:row>193</xdr:row>
      <xdr:rowOff>108966</xdr:rowOff>
    </xdr:from>
    <xdr:ext cx="1058545" cy="6350"/>
    <xdr:sp macro="" textlink="">
      <xdr:nvSpPr>
        <xdr:cNvPr id="6" name="Shape 12"/>
        <xdr:cNvSpPr/>
      </xdr:nvSpPr>
      <xdr:spPr>
        <a:xfrm>
          <a:off x="1803272" y="3757041"/>
          <a:ext cx="1058545" cy="6350"/>
        </a:xfrm>
        <a:custGeom>
          <a:avLst/>
          <a:gdLst/>
          <a:ahLst/>
          <a:cxnLst/>
          <a:rect l="0" t="0" r="0" b="0"/>
          <a:pathLst>
            <a:path w="1058545" h="6350">
              <a:moveTo>
                <a:pt x="1057960" y="0"/>
              </a:moveTo>
              <a:lnTo>
                <a:pt x="0" y="0"/>
              </a:lnTo>
              <a:lnTo>
                <a:pt x="0" y="6095"/>
              </a:lnTo>
              <a:lnTo>
                <a:pt x="1057960" y="6095"/>
              </a:lnTo>
              <a:lnTo>
                <a:pt x="1057960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3</xdr:col>
      <xdr:colOff>403097</xdr:colOff>
      <xdr:row>224</xdr:row>
      <xdr:rowOff>108965</xdr:rowOff>
    </xdr:from>
    <xdr:ext cx="997585" cy="6350"/>
    <xdr:sp macro="" textlink="">
      <xdr:nvSpPr>
        <xdr:cNvPr id="7" name="Shape 15"/>
        <xdr:cNvSpPr/>
      </xdr:nvSpPr>
      <xdr:spPr>
        <a:xfrm>
          <a:off x="1803272" y="518540"/>
          <a:ext cx="997585" cy="6350"/>
        </a:xfrm>
        <a:custGeom>
          <a:avLst/>
          <a:gdLst/>
          <a:ahLst/>
          <a:cxnLst/>
          <a:rect l="0" t="0" r="0" b="0"/>
          <a:pathLst>
            <a:path w="997585" h="6350">
              <a:moveTo>
                <a:pt x="997000" y="0"/>
              </a:moveTo>
              <a:lnTo>
                <a:pt x="0" y="0"/>
              </a:lnTo>
              <a:lnTo>
                <a:pt x="0" y="6096"/>
              </a:lnTo>
              <a:lnTo>
                <a:pt x="997000" y="6096"/>
              </a:lnTo>
              <a:lnTo>
                <a:pt x="997000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3</xdr:col>
      <xdr:colOff>403097</xdr:colOff>
      <xdr:row>254</xdr:row>
      <xdr:rowOff>108966</xdr:rowOff>
    </xdr:from>
    <xdr:ext cx="1501775" cy="6350"/>
    <xdr:sp macro="" textlink="">
      <xdr:nvSpPr>
        <xdr:cNvPr id="8" name="Shape 17"/>
        <xdr:cNvSpPr/>
      </xdr:nvSpPr>
      <xdr:spPr>
        <a:xfrm>
          <a:off x="1803272" y="1328166"/>
          <a:ext cx="1501775" cy="6350"/>
        </a:xfrm>
        <a:custGeom>
          <a:avLst/>
          <a:gdLst/>
          <a:ahLst/>
          <a:cxnLst/>
          <a:rect l="0" t="0" r="0" b="0"/>
          <a:pathLst>
            <a:path w="1501775" h="6350">
              <a:moveTo>
                <a:pt x="1501394" y="0"/>
              </a:moveTo>
              <a:lnTo>
                <a:pt x="0" y="0"/>
              </a:lnTo>
              <a:lnTo>
                <a:pt x="0" y="6095"/>
              </a:lnTo>
              <a:lnTo>
                <a:pt x="1501394" y="6095"/>
              </a:lnTo>
              <a:lnTo>
                <a:pt x="1501394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3</xdr:col>
      <xdr:colOff>1747611</xdr:colOff>
      <xdr:row>5</xdr:row>
      <xdr:rowOff>123825</xdr:rowOff>
    </xdr:to>
    <xdr:pic>
      <xdr:nvPicPr>
        <xdr:cNvPr id="9" name="Imagem 8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52586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2326520</xdr:colOff>
      <xdr:row>0</xdr:row>
      <xdr:rowOff>0</xdr:rowOff>
    </xdr:from>
    <xdr:to>
      <xdr:col>7</xdr:col>
      <xdr:colOff>702129</xdr:colOff>
      <xdr:row>5</xdr:row>
      <xdr:rowOff>123825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031495" y="0"/>
          <a:ext cx="3461959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715468</xdr:colOff>
      <xdr:row>0</xdr:row>
      <xdr:rowOff>31388</xdr:rowOff>
    </xdr:from>
    <xdr:ext cx="3657600" cy="0"/>
    <xdr:sp macro="" textlink="">
      <xdr:nvSpPr>
        <xdr:cNvPr id="19" name="Shape 19"/>
        <xdr:cNvSpPr/>
      </xdr:nvSpPr>
      <xdr:spPr>
        <a:xfrm>
          <a:off x="0" y="0"/>
          <a:ext cx="3657600" cy="0"/>
        </a:xfrm>
        <a:custGeom>
          <a:avLst/>
          <a:gdLst/>
          <a:ahLst/>
          <a:cxnLst/>
          <a:rect l="0" t="0" r="0" b="0"/>
          <a:pathLst>
            <a:path w="3657600">
              <a:moveTo>
                <a:pt x="0" y="0"/>
              </a:moveTo>
              <a:lnTo>
                <a:pt x="3657600" y="0"/>
              </a:lnTo>
            </a:path>
          </a:pathLst>
        </a:custGeom>
        <a:ln w="9014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5"/>
  <sheetViews>
    <sheetView tabSelected="1" workbookViewId="0">
      <selection activeCell="K9" sqref="K9"/>
    </sheetView>
  </sheetViews>
  <sheetFormatPr defaultRowHeight="12.75"/>
  <cols>
    <col min="1" max="1" width="13" customWidth="1"/>
    <col min="2" max="2" width="8.5" customWidth="1"/>
    <col min="3" max="3" width="8.33203125" bestFit="1" customWidth="1"/>
    <col min="4" max="4" width="62.6640625" customWidth="1"/>
    <col min="5" max="5" width="6.6640625" bestFit="1" customWidth="1"/>
    <col min="6" max="6" width="9.5" bestFit="1" customWidth="1"/>
    <col min="7" max="7" width="10.1640625" customWidth="1"/>
    <col min="8" max="8" width="13" customWidth="1"/>
    <col min="9" max="9" width="14.33203125" customWidth="1"/>
  </cols>
  <sheetData>
    <row r="1" spans="1:8">
      <c r="A1" s="70"/>
      <c r="B1" s="71"/>
      <c r="C1" s="71"/>
      <c r="D1" s="71"/>
      <c r="E1" s="71"/>
      <c r="F1" s="71"/>
      <c r="G1" s="71"/>
      <c r="H1" s="72"/>
    </row>
    <row r="2" spans="1:8">
      <c r="A2" s="73"/>
      <c r="B2" s="62"/>
      <c r="C2" s="62"/>
      <c r="D2" s="62"/>
      <c r="E2" s="62"/>
      <c r="F2" s="62"/>
      <c r="G2" s="62"/>
      <c r="H2" s="74"/>
    </row>
    <row r="3" spans="1:8">
      <c r="A3" s="73"/>
      <c r="B3" s="62"/>
      <c r="C3" s="62"/>
      <c r="D3" s="62"/>
      <c r="E3" s="62"/>
      <c r="F3" s="62"/>
      <c r="G3" s="62"/>
      <c r="H3" s="74"/>
    </row>
    <row r="4" spans="1:8">
      <c r="A4" s="73"/>
      <c r="B4" s="62"/>
      <c r="C4" s="62"/>
      <c r="D4" s="62"/>
      <c r="E4" s="62"/>
      <c r="F4" s="62"/>
      <c r="G4" s="62"/>
      <c r="H4" s="74"/>
    </row>
    <row r="5" spans="1:8">
      <c r="A5" s="73"/>
      <c r="B5" s="62"/>
      <c r="C5" s="62"/>
      <c r="D5" s="62"/>
      <c r="E5" s="62"/>
      <c r="F5" s="62"/>
      <c r="G5" s="62"/>
      <c r="H5" s="74"/>
    </row>
    <row r="6" spans="1:8" ht="13.5" thickBot="1">
      <c r="A6" s="75"/>
      <c r="B6" s="76"/>
      <c r="C6" s="76"/>
      <c r="D6" s="76"/>
      <c r="E6" s="76"/>
      <c r="F6" s="76"/>
      <c r="G6" s="76"/>
      <c r="H6" s="77"/>
    </row>
    <row r="7" spans="1:8" ht="51" customHeight="1">
      <c r="A7" s="63" t="s">
        <v>0</v>
      </c>
      <c r="B7" s="64"/>
      <c r="C7" s="65" t="s">
        <v>1</v>
      </c>
      <c r="D7" s="66"/>
      <c r="E7" s="67"/>
      <c r="F7" s="68" t="s">
        <v>2</v>
      </c>
      <c r="G7" s="68"/>
      <c r="H7" s="69" t="s">
        <v>3</v>
      </c>
    </row>
    <row r="8" spans="1:8" ht="11.1" customHeight="1">
      <c r="A8" s="13" t="s">
        <v>4</v>
      </c>
      <c r="B8" s="13"/>
      <c r="C8" s="13"/>
      <c r="D8" s="13"/>
      <c r="E8" s="13"/>
      <c r="F8" s="13"/>
      <c r="G8" s="13"/>
      <c r="H8" s="13"/>
    </row>
    <row r="9" spans="1:8" ht="9.9499999999999993" customHeight="1">
      <c r="A9" s="14"/>
      <c r="B9" s="15"/>
      <c r="C9" s="15"/>
      <c r="D9" s="15"/>
      <c r="E9" s="15"/>
      <c r="F9" s="15"/>
      <c r="G9" s="15"/>
      <c r="H9" s="16"/>
    </row>
    <row r="10" spans="1:8" ht="10.35" customHeight="1">
      <c r="A10" s="17" t="s">
        <v>5</v>
      </c>
      <c r="B10" s="19" t="s">
        <v>6</v>
      </c>
      <c r="C10" s="21" t="s">
        <v>7</v>
      </c>
      <c r="D10" s="23" t="s">
        <v>8</v>
      </c>
      <c r="E10" s="19" t="s">
        <v>9</v>
      </c>
      <c r="F10" s="19" t="s">
        <v>10</v>
      </c>
      <c r="G10" s="25" t="s">
        <v>11</v>
      </c>
      <c r="H10" s="26"/>
    </row>
    <row r="11" spans="1:8" ht="10.5" customHeight="1">
      <c r="A11" s="18"/>
      <c r="B11" s="20"/>
      <c r="C11" s="22"/>
      <c r="D11" s="24"/>
      <c r="E11" s="20"/>
      <c r="F11" s="20"/>
      <c r="G11" s="1" t="s">
        <v>12</v>
      </c>
      <c r="H11" s="2" t="s">
        <v>13</v>
      </c>
    </row>
    <row r="12" spans="1:8" ht="10.5" customHeight="1">
      <c r="A12" s="27"/>
      <c r="B12" s="27"/>
      <c r="C12" s="28" t="s">
        <v>14</v>
      </c>
      <c r="D12" s="28"/>
      <c r="E12" s="47"/>
      <c r="F12" s="48"/>
      <c r="G12" s="48"/>
      <c r="H12" s="49">
        <f>H13+H158+H254+H272</f>
        <v>815032.51399999997</v>
      </c>
    </row>
    <row r="13" spans="1:8" ht="9.9499999999999993" customHeight="1">
      <c r="A13" s="43"/>
      <c r="B13" s="43"/>
      <c r="C13" s="3" t="s">
        <v>15</v>
      </c>
      <c r="D13" s="39" t="s">
        <v>16</v>
      </c>
      <c r="E13" s="50"/>
      <c r="F13" s="50"/>
      <c r="G13" s="50"/>
      <c r="H13" s="51">
        <f>H14+H17+H21+H46+H68+H70+H75+H85+H87+H90+H95+H104+H135+H139+H145+H152+H156</f>
        <v>682115.39780000004</v>
      </c>
    </row>
    <row r="14" spans="1:8" ht="10.35" customHeight="1">
      <c r="A14" s="52"/>
      <c r="B14" s="52"/>
      <c r="C14" s="60" t="s">
        <v>17</v>
      </c>
      <c r="D14" s="40" t="s">
        <v>18</v>
      </c>
      <c r="E14" s="52"/>
      <c r="F14" s="52"/>
      <c r="G14" s="52"/>
      <c r="H14" s="53">
        <f>SUM(H15:H16)</f>
        <v>8446.08</v>
      </c>
    </row>
    <row r="15" spans="1:8" ht="20.85" customHeight="1">
      <c r="A15" s="4" t="s">
        <v>19</v>
      </c>
      <c r="B15" s="6">
        <v>1</v>
      </c>
      <c r="C15" s="5" t="s">
        <v>20</v>
      </c>
      <c r="D15" s="36" t="s">
        <v>21</v>
      </c>
      <c r="E15" s="5" t="s">
        <v>22</v>
      </c>
      <c r="F15" s="45">
        <v>8</v>
      </c>
      <c r="G15" s="45">
        <v>348.16</v>
      </c>
      <c r="H15" s="46">
        <f>G15*F15</f>
        <v>2785.28</v>
      </c>
    </row>
    <row r="16" spans="1:8" ht="30.95" customHeight="1">
      <c r="A16" s="5" t="s">
        <v>23</v>
      </c>
      <c r="B16" s="6">
        <v>99059</v>
      </c>
      <c r="C16" s="5" t="s">
        <v>24</v>
      </c>
      <c r="D16" s="36" t="s">
        <v>25</v>
      </c>
      <c r="E16" s="5" t="s">
        <v>26</v>
      </c>
      <c r="F16" s="45">
        <v>122</v>
      </c>
      <c r="G16" s="45">
        <v>46.4</v>
      </c>
      <c r="H16" s="46">
        <f>G16*F16</f>
        <v>5660.8</v>
      </c>
    </row>
    <row r="17" spans="1:8" ht="10.35" customHeight="1">
      <c r="A17" s="52"/>
      <c r="B17" s="52"/>
      <c r="C17" s="60" t="s">
        <v>27</v>
      </c>
      <c r="D17" s="40" t="s">
        <v>28</v>
      </c>
      <c r="E17" s="52"/>
      <c r="F17" s="52"/>
      <c r="G17" s="52"/>
      <c r="H17" s="53">
        <f>H18</f>
        <v>9734.4719999999998</v>
      </c>
    </row>
    <row r="18" spans="1:8" ht="10.35" customHeight="1">
      <c r="A18" s="54"/>
      <c r="B18" s="54"/>
      <c r="C18" s="33" t="s">
        <v>29</v>
      </c>
      <c r="D18" s="35" t="s">
        <v>30</v>
      </c>
      <c r="E18" s="54"/>
      <c r="F18" s="54"/>
      <c r="G18" s="54"/>
      <c r="H18" s="55">
        <f>SUM(H19:H20)</f>
        <v>9734.4719999999998</v>
      </c>
    </row>
    <row r="19" spans="1:8" ht="61.7" customHeight="1">
      <c r="A19" s="5" t="s">
        <v>23</v>
      </c>
      <c r="B19" s="6">
        <v>101206</v>
      </c>
      <c r="C19" s="5" t="s">
        <v>31</v>
      </c>
      <c r="D19" s="36" t="s">
        <v>32</v>
      </c>
      <c r="E19" s="5" t="s">
        <v>33</v>
      </c>
      <c r="F19" s="45">
        <v>950.4</v>
      </c>
      <c r="G19" s="45">
        <v>8.33</v>
      </c>
      <c r="H19" s="46">
        <f>G19*F19</f>
        <v>7916.8319999999994</v>
      </c>
    </row>
    <row r="20" spans="1:8" ht="20.85" customHeight="1">
      <c r="A20" s="5" t="s">
        <v>23</v>
      </c>
      <c r="B20" s="6">
        <v>100576</v>
      </c>
      <c r="C20" s="5" t="s">
        <v>34</v>
      </c>
      <c r="D20" s="36" t="s">
        <v>35</v>
      </c>
      <c r="E20" s="5" t="s">
        <v>22</v>
      </c>
      <c r="F20" s="46">
        <v>1188</v>
      </c>
      <c r="G20" s="45">
        <v>1.53</v>
      </c>
      <c r="H20" s="46">
        <f>G20*F20</f>
        <v>1817.64</v>
      </c>
    </row>
    <row r="21" spans="1:8" ht="10.35" customHeight="1">
      <c r="A21" s="52"/>
      <c r="B21" s="52"/>
      <c r="C21" s="60" t="s">
        <v>36</v>
      </c>
      <c r="D21" s="40" t="s">
        <v>37</v>
      </c>
      <c r="E21" s="52"/>
      <c r="F21" s="52"/>
      <c r="G21" s="52"/>
      <c r="H21" s="53">
        <f>H22+H35+H38+H44</f>
        <v>63112.460899999998</v>
      </c>
    </row>
    <row r="22" spans="1:8" ht="10.35" customHeight="1">
      <c r="A22" s="54"/>
      <c r="B22" s="54"/>
      <c r="C22" s="33" t="s">
        <v>38</v>
      </c>
      <c r="D22" s="35" t="s">
        <v>39</v>
      </c>
      <c r="E22" s="54"/>
      <c r="F22" s="54"/>
      <c r="G22" s="54"/>
      <c r="H22" s="55">
        <f>SUM(H23:H34)</f>
        <v>34004.419900000001</v>
      </c>
    </row>
    <row r="23" spans="1:8" ht="20.85" customHeight="1">
      <c r="A23" s="5" t="s">
        <v>23</v>
      </c>
      <c r="B23" s="6">
        <v>93358</v>
      </c>
      <c r="C23" s="5" t="s">
        <v>40</v>
      </c>
      <c r="D23" s="36" t="s">
        <v>41</v>
      </c>
      <c r="E23" s="5" t="s">
        <v>33</v>
      </c>
      <c r="F23" s="45">
        <v>38.6</v>
      </c>
      <c r="G23" s="45">
        <v>58.69</v>
      </c>
      <c r="H23" s="46">
        <f>G23*F23</f>
        <v>2265.4340000000002</v>
      </c>
    </row>
    <row r="24" spans="1:8" ht="20.85" customHeight="1">
      <c r="A24" s="5" t="s">
        <v>23</v>
      </c>
      <c r="B24" s="6">
        <v>101616</v>
      </c>
      <c r="C24" s="5" t="s">
        <v>42</v>
      </c>
      <c r="D24" s="36" t="s">
        <v>43</v>
      </c>
      <c r="E24" s="5" t="s">
        <v>22</v>
      </c>
      <c r="F24" s="45">
        <v>24.9</v>
      </c>
      <c r="G24" s="45">
        <v>4.3</v>
      </c>
      <c r="H24" s="46">
        <f t="shared" ref="H24:H34" si="0">G24*F24</f>
        <v>107.07</v>
      </c>
    </row>
    <row r="25" spans="1:8" ht="20.85" customHeight="1">
      <c r="A25" s="5" t="s">
        <v>23</v>
      </c>
      <c r="B25" s="6">
        <v>96620</v>
      </c>
      <c r="C25" s="5" t="s">
        <v>44</v>
      </c>
      <c r="D25" s="36" t="s">
        <v>45</v>
      </c>
      <c r="E25" s="5" t="s">
        <v>33</v>
      </c>
      <c r="F25" s="45">
        <v>1.25</v>
      </c>
      <c r="G25" s="45">
        <v>458.18</v>
      </c>
      <c r="H25" s="46">
        <f t="shared" si="0"/>
        <v>572.72500000000002</v>
      </c>
    </row>
    <row r="26" spans="1:8" ht="30.95" customHeight="1">
      <c r="A26" s="5" t="s">
        <v>23</v>
      </c>
      <c r="B26" s="6">
        <v>96535</v>
      </c>
      <c r="C26" s="5" t="s">
        <v>46</v>
      </c>
      <c r="D26" s="36" t="s">
        <v>47</v>
      </c>
      <c r="E26" s="5" t="s">
        <v>22</v>
      </c>
      <c r="F26" s="45">
        <v>86.05</v>
      </c>
      <c r="G26" s="45">
        <v>118.95</v>
      </c>
      <c r="H26" s="46">
        <f t="shared" si="0"/>
        <v>10235.647499999999</v>
      </c>
    </row>
    <row r="27" spans="1:8" ht="20.85" customHeight="1">
      <c r="A27" s="5" t="s">
        <v>23</v>
      </c>
      <c r="B27" s="6">
        <v>96543</v>
      </c>
      <c r="C27" s="5" t="s">
        <v>48</v>
      </c>
      <c r="D27" s="36" t="s">
        <v>49</v>
      </c>
      <c r="E27" s="5" t="s">
        <v>50</v>
      </c>
      <c r="F27" s="45">
        <v>172.3</v>
      </c>
      <c r="G27" s="45">
        <v>19.34</v>
      </c>
      <c r="H27" s="46">
        <f t="shared" si="0"/>
        <v>3332.2820000000002</v>
      </c>
    </row>
    <row r="28" spans="1:8" ht="20.85" customHeight="1">
      <c r="A28" s="5" t="s">
        <v>23</v>
      </c>
      <c r="B28" s="6">
        <v>96548</v>
      </c>
      <c r="C28" s="5" t="s">
        <v>51</v>
      </c>
      <c r="D28" s="36" t="s">
        <v>52</v>
      </c>
      <c r="E28" s="5" t="s">
        <v>50</v>
      </c>
      <c r="F28" s="45">
        <v>495.5</v>
      </c>
      <c r="G28" s="45">
        <v>13.5</v>
      </c>
      <c r="H28" s="46">
        <f t="shared" si="0"/>
        <v>6689.25</v>
      </c>
    </row>
    <row r="29" spans="1:8" ht="30.95" customHeight="1">
      <c r="A29" s="5" t="s">
        <v>23</v>
      </c>
      <c r="B29" s="6">
        <v>96547</v>
      </c>
      <c r="C29" s="5" t="s">
        <v>53</v>
      </c>
      <c r="D29" s="36" t="s">
        <v>54</v>
      </c>
      <c r="E29" s="5" t="s">
        <v>50</v>
      </c>
      <c r="F29" s="45">
        <v>41.2</v>
      </c>
      <c r="G29" s="45">
        <v>14.03</v>
      </c>
      <c r="H29" s="46">
        <f t="shared" si="0"/>
        <v>578.03600000000006</v>
      </c>
    </row>
    <row r="30" spans="1:8" ht="20.85" customHeight="1">
      <c r="A30" s="5" t="s">
        <v>23</v>
      </c>
      <c r="B30" s="6">
        <v>96546</v>
      </c>
      <c r="C30" s="5" t="s">
        <v>55</v>
      </c>
      <c r="D30" s="36" t="s">
        <v>56</v>
      </c>
      <c r="E30" s="5" t="s">
        <v>50</v>
      </c>
      <c r="F30" s="45">
        <v>66</v>
      </c>
      <c r="G30" s="45">
        <v>16.440000000000001</v>
      </c>
      <c r="H30" s="46">
        <f t="shared" si="0"/>
        <v>1085.0400000000002</v>
      </c>
    </row>
    <row r="31" spans="1:8" ht="30.95" customHeight="1">
      <c r="A31" s="5" t="s">
        <v>23</v>
      </c>
      <c r="B31" s="6">
        <v>96544</v>
      </c>
      <c r="C31" s="5" t="s">
        <v>57</v>
      </c>
      <c r="D31" s="12" t="s">
        <v>58</v>
      </c>
      <c r="E31" s="5" t="s">
        <v>50</v>
      </c>
      <c r="F31" s="45">
        <v>78</v>
      </c>
      <c r="G31" s="45">
        <v>18.87</v>
      </c>
      <c r="H31" s="46">
        <f t="shared" si="0"/>
        <v>1471.8600000000001</v>
      </c>
    </row>
    <row r="32" spans="1:8" ht="30.95" customHeight="1">
      <c r="A32" s="5" t="s">
        <v>23</v>
      </c>
      <c r="B32" s="6">
        <v>94965</v>
      </c>
      <c r="C32" s="5" t="s">
        <v>59</v>
      </c>
      <c r="D32" s="36" t="s">
        <v>60</v>
      </c>
      <c r="E32" s="5" t="s">
        <v>33</v>
      </c>
      <c r="F32" s="45">
        <v>12.74</v>
      </c>
      <c r="G32" s="45">
        <v>379.42</v>
      </c>
      <c r="H32" s="46">
        <f t="shared" si="0"/>
        <v>4833.8108000000002</v>
      </c>
    </row>
    <row r="33" spans="1:8" ht="20.85" customHeight="1">
      <c r="A33" s="5" t="s">
        <v>23</v>
      </c>
      <c r="B33" s="6">
        <v>92873</v>
      </c>
      <c r="C33" s="5" t="s">
        <v>61</v>
      </c>
      <c r="D33" s="36" t="s">
        <v>62</v>
      </c>
      <c r="E33" s="5" t="s">
        <v>33</v>
      </c>
      <c r="F33" s="45">
        <v>12.74</v>
      </c>
      <c r="G33" s="45">
        <v>150.16999999999999</v>
      </c>
      <c r="H33" s="46">
        <f t="shared" si="0"/>
        <v>1913.1657999999998</v>
      </c>
    </row>
    <row r="34" spans="1:8" ht="10.35" customHeight="1">
      <c r="A34" s="5" t="s">
        <v>23</v>
      </c>
      <c r="B34" s="6">
        <v>96995</v>
      </c>
      <c r="C34" s="5" t="s">
        <v>63</v>
      </c>
      <c r="D34" s="12" t="s">
        <v>64</v>
      </c>
      <c r="E34" s="5" t="s">
        <v>33</v>
      </c>
      <c r="F34" s="45">
        <v>25.86</v>
      </c>
      <c r="G34" s="45">
        <v>35.58</v>
      </c>
      <c r="H34" s="46">
        <f t="shared" si="0"/>
        <v>920.09879999999998</v>
      </c>
    </row>
    <row r="35" spans="1:8" ht="10.35" customHeight="1">
      <c r="A35" s="54"/>
      <c r="B35" s="54"/>
      <c r="C35" s="33" t="s">
        <v>65</v>
      </c>
      <c r="D35" s="35" t="s">
        <v>66</v>
      </c>
      <c r="E35" s="54"/>
      <c r="F35" s="54"/>
      <c r="G35" s="54"/>
      <c r="H35" s="55">
        <f>SUM(H36:H37)</f>
        <v>6044.6457999999993</v>
      </c>
    </row>
    <row r="36" spans="1:8" ht="20.85" customHeight="1">
      <c r="A36" s="5" t="s">
        <v>23</v>
      </c>
      <c r="B36" s="6">
        <v>101616</v>
      </c>
      <c r="C36" s="5" t="s">
        <v>67</v>
      </c>
      <c r="D36" s="36" t="s">
        <v>43</v>
      </c>
      <c r="E36" s="5" t="s">
        <v>22</v>
      </c>
      <c r="F36" s="45">
        <v>37.29</v>
      </c>
      <c r="G36" s="45">
        <v>4.3</v>
      </c>
      <c r="H36" s="45">
        <f>G36*F36</f>
        <v>160.34699999999998</v>
      </c>
    </row>
    <row r="37" spans="1:8" ht="20.85" customHeight="1">
      <c r="A37" s="4" t="s">
        <v>19</v>
      </c>
      <c r="B37" s="6">
        <v>10</v>
      </c>
      <c r="C37" s="5" t="s">
        <v>68</v>
      </c>
      <c r="D37" s="36" t="s">
        <v>69</v>
      </c>
      <c r="E37" s="5" t="s">
        <v>33</v>
      </c>
      <c r="F37" s="45">
        <v>14.92</v>
      </c>
      <c r="G37" s="45">
        <v>394.39</v>
      </c>
      <c r="H37" s="45">
        <f>G37*F37</f>
        <v>5884.2987999999996</v>
      </c>
    </row>
    <row r="38" spans="1:8" ht="10.35" customHeight="1">
      <c r="A38" s="54"/>
      <c r="B38" s="54"/>
      <c r="C38" s="33" t="s">
        <v>70</v>
      </c>
      <c r="D38" s="35" t="s">
        <v>71</v>
      </c>
      <c r="E38" s="54"/>
      <c r="F38" s="54"/>
      <c r="G38" s="54"/>
      <c r="H38" s="55">
        <f>SUM(H39:H43)</f>
        <v>21350.9679</v>
      </c>
    </row>
    <row r="39" spans="1:8" ht="30.95" customHeight="1">
      <c r="A39" s="5" t="s">
        <v>23</v>
      </c>
      <c r="B39" s="6">
        <v>96530</v>
      </c>
      <c r="C39" s="5" t="s">
        <v>72</v>
      </c>
      <c r="D39" s="36" t="s">
        <v>73</v>
      </c>
      <c r="E39" s="5" t="s">
        <v>22</v>
      </c>
      <c r="F39" s="45">
        <v>89.84</v>
      </c>
      <c r="G39" s="45">
        <v>159.01</v>
      </c>
      <c r="H39" s="46">
        <f>G39*F39</f>
        <v>14285.4584</v>
      </c>
    </row>
    <row r="40" spans="1:8" ht="20.85" customHeight="1">
      <c r="A40" s="5" t="s">
        <v>23</v>
      </c>
      <c r="B40" s="6">
        <v>96543</v>
      </c>
      <c r="C40" s="5" t="s">
        <v>74</v>
      </c>
      <c r="D40" s="36" t="s">
        <v>49</v>
      </c>
      <c r="E40" s="5" t="s">
        <v>50</v>
      </c>
      <c r="F40" s="45">
        <v>110.3</v>
      </c>
      <c r="G40" s="45">
        <v>19.34</v>
      </c>
      <c r="H40" s="46">
        <f t="shared" ref="H40:H43" si="1">G40*F40</f>
        <v>2133.2019999999998</v>
      </c>
    </row>
    <row r="41" spans="1:8" ht="30.95" customHeight="1">
      <c r="A41" s="5" t="s">
        <v>23</v>
      </c>
      <c r="B41" s="6">
        <v>96544</v>
      </c>
      <c r="C41" s="5" t="s">
        <v>77</v>
      </c>
      <c r="D41" s="12" t="s">
        <v>58</v>
      </c>
      <c r="E41" s="5" t="s">
        <v>50</v>
      </c>
      <c r="F41" s="45">
        <v>139.30000000000001</v>
      </c>
      <c r="G41" s="45">
        <v>18.87</v>
      </c>
      <c r="H41" s="46">
        <f t="shared" si="1"/>
        <v>2628.5910000000003</v>
      </c>
    </row>
    <row r="42" spans="1:8" ht="30.95" customHeight="1">
      <c r="A42" s="5" t="s">
        <v>23</v>
      </c>
      <c r="B42" s="6">
        <v>94965</v>
      </c>
      <c r="C42" s="5" t="s">
        <v>78</v>
      </c>
      <c r="D42" s="36" t="s">
        <v>60</v>
      </c>
      <c r="E42" s="5" t="s">
        <v>33</v>
      </c>
      <c r="F42" s="45">
        <v>4.3499999999999996</v>
      </c>
      <c r="G42" s="45">
        <v>379.42</v>
      </c>
      <c r="H42" s="46">
        <f t="shared" si="1"/>
        <v>1650.4769999999999</v>
      </c>
    </row>
    <row r="43" spans="1:8" ht="20.85" customHeight="1">
      <c r="A43" s="5" t="s">
        <v>23</v>
      </c>
      <c r="B43" s="6">
        <v>92873</v>
      </c>
      <c r="C43" s="5" t="s">
        <v>79</v>
      </c>
      <c r="D43" s="36" t="s">
        <v>62</v>
      </c>
      <c r="E43" s="5" t="s">
        <v>33</v>
      </c>
      <c r="F43" s="45">
        <v>4.3499999999999996</v>
      </c>
      <c r="G43" s="45">
        <v>150.16999999999999</v>
      </c>
      <c r="H43" s="46">
        <f t="shared" si="1"/>
        <v>653.23949999999991</v>
      </c>
    </row>
    <row r="44" spans="1:8" ht="10.35" customHeight="1">
      <c r="A44" s="54"/>
      <c r="B44" s="54"/>
      <c r="C44" s="33" t="s">
        <v>80</v>
      </c>
      <c r="D44" s="35" t="s">
        <v>81</v>
      </c>
      <c r="E44" s="54"/>
      <c r="F44" s="54"/>
      <c r="G44" s="54"/>
      <c r="H44" s="55">
        <f>H45</f>
        <v>1712.4273000000001</v>
      </c>
    </row>
    <row r="45" spans="1:8" ht="51.6" customHeight="1">
      <c r="A45" s="5" t="s">
        <v>23</v>
      </c>
      <c r="B45" s="6">
        <v>87509</v>
      </c>
      <c r="C45" s="5" t="s">
        <v>82</v>
      </c>
      <c r="D45" s="36" t="s">
        <v>83</v>
      </c>
      <c r="E45" s="5" t="s">
        <v>22</v>
      </c>
      <c r="F45" s="45">
        <v>16.23</v>
      </c>
      <c r="G45" s="45">
        <v>105.51</v>
      </c>
      <c r="H45" s="46">
        <f>G45*F45</f>
        <v>1712.4273000000001</v>
      </c>
    </row>
    <row r="46" spans="1:8" ht="10.35" customHeight="1">
      <c r="A46" s="52"/>
      <c r="B46" s="52"/>
      <c r="C46" s="60" t="s">
        <v>84</v>
      </c>
      <c r="D46" s="40" t="s">
        <v>85</v>
      </c>
      <c r="E46" s="52"/>
      <c r="F46" s="52"/>
      <c r="G46" s="52"/>
      <c r="H46" s="53">
        <f>H47+H55+H63+H65</f>
        <v>106497.38020000003</v>
      </c>
    </row>
    <row r="47" spans="1:8" ht="10.35" customHeight="1">
      <c r="A47" s="54"/>
      <c r="B47" s="54"/>
      <c r="C47" s="33" t="s">
        <v>86</v>
      </c>
      <c r="D47" s="35" t="s">
        <v>87</v>
      </c>
      <c r="E47" s="54"/>
      <c r="F47" s="54"/>
      <c r="G47" s="54"/>
      <c r="H47" s="55">
        <f>SUM(H48:H54)</f>
        <v>79377.433000000019</v>
      </c>
    </row>
    <row r="48" spans="1:8" ht="30.95" customHeight="1">
      <c r="A48" s="5" t="s">
        <v>23</v>
      </c>
      <c r="B48" s="6">
        <v>92413</v>
      </c>
      <c r="C48" s="5" t="s">
        <v>88</v>
      </c>
      <c r="D48" s="36" t="s">
        <v>89</v>
      </c>
      <c r="E48" s="5" t="s">
        <v>22</v>
      </c>
      <c r="F48" s="45">
        <v>311.32</v>
      </c>
      <c r="G48" s="45">
        <v>93.45</v>
      </c>
      <c r="H48" s="46">
        <f>G48*F48</f>
        <v>29092.853999999999</v>
      </c>
    </row>
    <row r="49" spans="1:8" ht="41.25" customHeight="1">
      <c r="A49" s="5" t="s">
        <v>23</v>
      </c>
      <c r="B49" s="6">
        <v>92775</v>
      </c>
      <c r="C49" s="5" t="s">
        <v>90</v>
      </c>
      <c r="D49" s="36" t="s">
        <v>91</v>
      </c>
      <c r="E49" s="5" t="s">
        <v>50</v>
      </c>
      <c r="F49" s="45">
        <v>363.6</v>
      </c>
      <c r="G49" s="45">
        <v>19.36</v>
      </c>
      <c r="H49" s="46">
        <f t="shared" ref="H49:H54" si="2">G49*F49</f>
        <v>7039.2960000000003</v>
      </c>
    </row>
    <row r="50" spans="1:8" ht="41.25" customHeight="1">
      <c r="A50" s="5" t="s">
        <v>23</v>
      </c>
      <c r="B50" s="6">
        <v>92778</v>
      </c>
      <c r="C50" s="5" t="s">
        <v>92</v>
      </c>
      <c r="D50" s="36" t="s">
        <v>93</v>
      </c>
      <c r="E50" s="5" t="s">
        <v>50</v>
      </c>
      <c r="F50" s="45">
        <v>224.3</v>
      </c>
      <c r="G50" s="45">
        <v>16.39</v>
      </c>
      <c r="H50" s="46">
        <f t="shared" si="2"/>
        <v>3676.2770000000005</v>
      </c>
    </row>
    <row r="51" spans="1:8" ht="41.25" customHeight="1">
      <c r="A51" s="5" t="s">
        <v>23</v>
      </c>
      <c r="B51" s="6">
        <v>92779</v>
      </c>
      <c r="C51" s="5" t="s">
        <v>94</v>
      </c>
      <c r="D51" s="36" t="s">
        <v>95</v>
      </c>
      <c r="E51" s="5" t="s">
        <v>50</v>
      </c>
      <c r="F51" s="45">
        <v>57.4</v>
      </c>
      <c r="G51" s="45">
        <v>13.92</v>
      </c>
      <c r="H51" s="46">
        <f t="shared" si="2"/>
        <v>799.00799999999992</v>
      </c>
    </row>
    <row r="52" spans="1:8" ht="41.25" customHeight="1">
      <c r="A52" s="5" t="s">
        <v>23</v>
      </c>
      <c r="B52" s="6">
        <v>92780</v>
      </c>
      <c r="C52" s="5" t="s">
        <v>96</v>
      </c>
      <c r="D52" s="36" t="s">
        <v>97</v>
      </c>
      <c r="E52" s="5" t="s">
        <v>50</v>
      </c>
      <c r="F52" s="46">
        <v>1463.6</v>
      </c>
      <c r="G52" s="45">
        <v>13.33</v>
      </c>
      <c r="H52" s="46">
        <f t="shared" si="2"/>
        <v>19509.788</v>
      </c>
    </row>
    <row r="53" spans="1:8" ht="30.95" customHeight="1">
      <c r="A53" s="5" t="s">
        <v>23</v>
      </c>
      <c r="B53" s="6">
        <v>94965</v>
      </c>
      <c r="C53" s="5" t="s">
        <v>98</v>
      </c>
      <c r="D53" s="36" t="s">
        <v>60</v>
      </c>
      <c r="E53" s="5" t="s">
        <v>33</v>
      </c>
      <c r="F53" s="45">
        <v>36.200000000000003</v>
      </c>
      <c r="G53" s="45">
        <v>379.42</v>
      </c>
      <c r="H53" s="46">
        <f t="shared" si="2"/>
        <v>13735.004000000001</v>
      </c>
    </row>
    <row r="54" spans="1:8" ht="20.85" customHeight="1">
      <c r="A54" s="5" t="s">
        <v>23</v>
      </c>
      <c r="B54" s="6">
        <v>92873</v>
      </c>
      <c r="C54" s="5" t="s">
        <v>99</v>
      </c>
      <c r="D54" s="36" t="s">
        <v>62</v>
      </c>
      <c r="E54" s="5" t="s">
        <v>33</v>
      </c>
      <c r="F54" s="45">
        <v>36.200000000000003</v>
      </c>
      <c r="G54" s="45">
        <v>152.63</v>
      </c>
      <c r="H54" s="46">
        <f t="shared" si="2"/>
        <v>5525.2060000000001</v>
      </c>
    </row>
    <row r="55" spans="1:8" ht="10.35" customHeight="1">
      <c r="A55" s="54"/>
      <c r="B55" s="54"/>
      <c r="C55" s="33" t="s">
        <v>100</v>
      </c>
      <c r="D55" s="35" t="s">
        <v>101</v>
      </c>
      <c r="E55" s="54"/>
      <c r="F55" s="54"/>
      <c r="G55" s="54"/>
      <c r="H55" s="55">
        <f>SUM(H56:H62)</f>
        <v>23042.077199999996</v>
      </c>
    </row>
    <row r="56" spans="1:8" ht="30.95" customHeight="1">
      <c r="A56" s="5" t="s">
        <v>23</v>
      </c>
      <c r="B56" s="6">
        <v>92413</v>
      </c>
      <c r="C56" s="5" t="s">
        <v>102</v>
      </c>
      <c r="D56" s="36" t="s">
        <v>103</v>
      </c>
      <c r="E56" s="5" t="s">
        <v>22</v>
      </c>
      <c r="F56" s="45">
        <v>121.49</v>
      </c>
      <c r="G56" s="45">
        <v>93.45</v>
      </c>
      <c r="H56" s="46">
        <f>G56*F56</f>
        <v>11353.2405</v>
      </c>
    </row>
    <row r="57" spans="1:8" ht="41.25" customHeight="1">
      <c r="A57" s="5" t="s">
        <v>23</v>
      </c>
      <c r="B57" s="6">
        <v>92775</v>
      </c>
      <c r="C57" s="5" t="s">
        <v>104</v>
      </c>
      <c r="D57" s="36" t="s">
        <v>91</v>
      </c>
      <c r="E57" s="5" t="s">
        <v>50</v>
      </c>
      <c r="F57" s="45">
        <v>143.19999999999999</v>
      </c>
      <c r="G57" s="45">
        <v>19.36</v>
      </c>
      <c r="H57" s="46">
        <f t="shared" ref="H57:H62" si="3">G57*F57</f>
        <v>2772.3519999999999</v>
      </c>
    </row>
    <row r="58" spans="1:8" ht="41.25" customHeight="1">
      <c r="A58" s="5" t="s">
        <v>23</v>
      </c>
      <c r="B58" s="6">
        <v>92776</v>
      </c>
      <c r="C58" s="5" t="s">
        <v>105</v>
      </c>
      <c r="D58" s="36" t="s">
        <v>106</v>
      </c>
      <c r="E58" s="5" t="s">
        <v>50</v>
      </c>
      <c r="F58" s="45">
        <v>153.1</v>
      </c>
      <c r="G58" s="45">
        <v>18.899999999999999</v>
      </c>
      <c r="H58" s="46">
        <f t="shared" si="3"/>
        <v>2893.5899999999997</v>
      </c>
    </row>
    <row r="59" spans="1:8" ht="41.25" customHeight="1">
      <c r="A59" s="5" t="s">
        <v>23</v>
      </c>
      <c r="B59" s="6">
        <v>92779</v>
      </c>
      <c r="C59" s="5" t="s">
        <v>107</v>
      </c>
      <c r="D59" s="36" t="s">
        <v>95</v>
      </c>
      <c r="E59" s="5" t="s">
        <v>50</v>
      </c>
      <c r="F59" s="45">
        <v>46</v>
      </c>
      <c r="G59" s="45">
        <v>13.92</v>
      </c>
      <c r="H59" s="46">
        <f t="shared" si="3"/>
        <v>640.32000000000005</v>
      </c>
    </row>
    <row r="60" spans="1:8" ht="41.25" customHeight="1">
      <c r="A60" s="5" t="s">
        <v>23</v>
      </c>
      <c r="B60" s="6">
        <v>92780</v>
      </c>
      <c r="C60" s="5" t="s">
        <v>108</v>
      </c>
      <c r="D60" s="36" t="s">
        <v>97</v>
      </c>
      <c r="E60" s="5" t="s">
        <v>50</v>
      </c>
      <c r="F60" s="45">
        <v>168.2</v>
      </c>
      <c r="G60" s="45">
        <v>13.33</v>
      </c>
      <c r="H60" s="46">
        <f t="shared" si="3"/>
        <v>2242.1059999999998</v>
      </c>
    </row>
    <row r="61" spans="1:8" ht="30.95" customHeight="1">
      <c r="A61" s="5" t="s">
        <v>23</v>
      </c>
      <c r="B61" s="6">
        <v>94965</v>
      </c>
      <c r="C61" s="5" t="s">
        <v>109</v>
      </c>
      <c r="D61" s="36" t="s">
        <v>110</v>
      </c>
      <c r="E61" s="5" t="s">
        <v>33</v>
      </c>
      <c r="F61" s="45">
        <v>5.93</v>
      </c>
      <c r="G61" s="45">
        <v>379.42</v>
      </c>
      <c r="H61" s="46">
        <f t="shared" si="3"/>
        <v>2249.9605999999999</v>
      </c>
    </row>
    <row r="62" spans="1:8" ht="20.85" customHeight="1">
      <c r="A62" s="5" t="s">
        <v>23</v>
      </c>
      <c r="B62" s="6">
        <v>92873</v>
      </c>
      <c r="C62" s="5" t="s">
        <v>111</v>
      </c>
      <c r="D62" s="36" t="s">
        <v>62</v>
      </c>
      <c r="E62" s="5" t="s">
        <v>33</v>
      </c>
      <c r="F62" s="45">
        <v>5.93</v>
      </c>
      <c r="G62" s="45">
        <v>150.16999999999999</v>
      </c>
      <c r="H62" s="46">
        <f t="shared" si="3"/>
        <v>890.5080999999999</v>
      </c>
    </row>
    <row r="63" spans="1:8" ht="10.35" customHeight="1">
      <c r="A63" s="54"/>
      <c r="B63" s="54"/>
      <c r="C63" s="33" t="s">
        <v>112</v>
      </c>
      <c r="D63" s="35" t="s">
        <v>113</v>
      </c>
      <c r="E63" s="54"/>
      <c r="F63" s="54"/>
      <c r="G63" s="54"/>
      <c r="H63" s="55">
        <f>H64</f>
        <v>3699.2999999999997</v>
      </c>
    </row>
    <row r="64" spans="1:8" ht="20.85" customHeight="1">
      <c r="A64" s="5" t="s">
        <v>23</v>
      </c>
      <c r="B64" s="6">
        <v>93205</v>
      </c>
      <c r="C64" s="5" t="s">
        <v>114</v>
      </c>
      <c r="D64" s="36" t="s">
        <v>115</v>
      </c>
      <c r="E64" s="5" t="s">
        <v>26</v>
      </c>
      <c r="F64" s="45">
        <v>112.1</v>
      </c>
      <c r="G64" s="45">
        <v>33</v>
      </c>
      <c r="H64" s="46">
        <f>G64*F64</f>
        <v>3699.2999999999997</v>
      </c>
    </row>
    <row r="65" spans="1:8" ht="10.5" customHeight="1">
      <c r="A65" s="54"/>
      <c r="B65" s="54"/>
      <c r="C65" s="33" t="s">
        <v>116</v>
      </c>
      <c r="D65" s="35" t="s">
        <v>117</v>
      </c>
      <c r="E65" s="54"/>
      <c r="F65" s="54"/>
      <c r="G65" s="54"/>
      <c r="H65" s="56">
        <f>H66+H67</f>
        <v>378.57</v>
      </c>
    </row>
    <row r="66" spans="1:8" ht="20.85" customHeight="1">
      <c r="A66" s="5" t="s">
        <v>23</v>
      </c>
      <c r="B66" s="6">
        <v>93184</v>
      </c>
      <c r="C66" s="5" t="s">
        <v>118</v>
      </c>
      <c r="D66" s="36" t="s">
        <v>119</v>
      </c>
      <c r="E66" s="5" t="s">
        <v>26</v>
      </c>
      <c r="F66" s="45">
        <v>1.8</v>
      </c>
      <c r="G66" s="45">
        <v>30.55</v>
      </c>
      <c r="H66" s="45">
        <f>G66*F66</f>
        <v>54.99</v>
      </c>
    </row>
    <row r="67" spans="1:8" ht="20.85" customHeight="1">
      <c r="A67" s="5" t="s">
        <v>23</v>
      </c>
      <c r="B67" s="6">
        <v>93185</v>
      </c>
      <c r="C67" s="5" t="s">
        <v>120</v>
      </c>
      <c r="D67" s="36" t="s">
        <v>121</v>
      </c>
      <c r="E67" s="5" t="s">
        <v>26</v>
      </c>
      <c r="F67" s="45">
        <v>6</v>
      </c>
      <c r="G67" s="45">
        <v>53.93</v>
      </c>
      <c r="H67" s="45">
        <f>G67*F67</f>
        <v>323.58</v>
      </c>
    </row>
    <row r="68" spans="1:8" ht="10.35" customHeight="1">
      <c r="A68" s="52"/>
      <c r="B68" s="52"/>
      <c r="C68" s="60" t="s">
        <v>122</v>
      </c>
      <c r="D68" s="41" t="s">
        <v>123</v>
      </c>
      <c r="E68" s="52"/>
      <c r="F68" s="52"/>
      <c r="G68" s="52"/>
      <c r="H68" s="53">
        <f>H69</f>
        <v>13269.8696</v>
      </c>
    </row>
    <row r="69" spans="1:8" ht="51.6" customHeight="1">
      <c r="A69" s="5" t="s">
        <v>23</v>
      </c>
      <c r="B69" s="6">
        <v>87503</v>
      </c>
      <c r="C69" s="5" t="s">
        <v>124</v>
      </c>
      <c r="D69" s="36" t="s">
        <v>125</v>
      </c>
      <c r="E69" s="5" t="s">
        <v>22</v>
      </c>
      <c r="F69" s="45">
        <v>220.87</v>
      </c>
      <c r="G69" s="45">
        <v>60.08</v>
      </c>
      <c r="H69" s="46">
        <f>G69*F69</f>
        <v>13269.8696</v>
      </c>
    </row>
    <row r="70" spans="1:8" ht="10.35" customHeight="1">
      <c r="A70" s="52"/>
      <c r="B70" s="52"/>
      <c r="C70" s="60" t="s">
        <v>126</v>
      </c>
      <c r="D70" s="40" t="s">
        <v>127</v>
      </c>
      <c r="E70" s="52"/>
      <c r="F70" s="52"/>
      <c r="G70" s="52"/>
      <c r="H70" s="53">
        <f>H71+H73</f>
        <v>42572.207999999999</v>
      </c>
    </row>
    <row r="71" spans="1:8" ht="10.35" customHeight="1">
      <c r="A71" s="54"/>
      <c r="B71" s="54"/>
      <c r="C71" s="33" t="s">
        <v>128</v>
      </c>
      <c r="D71" s="35" t="s">
        <v>129</v>
      </c>
      <c r="E71" s="54"/>
      <c r="F71" s="54"/>
      <c r="G71" s="54"/>
      <c r="H71" s="55">
        <f>H72</f>
        <v>5101.866</v>
      </c>
    </row>
    <row r="72" spans="1:8" ht="20.85" customHeight="1">
      <c r="A72" s="4" t="s">
        <v>19</v>
      </c>
      <c r="B72" s="6">
        <v>11</v>
      </c>
      <c r="C72" s="5" t="s">
        <v>130</v>
      </c>
      <c r="D72" s="36" t="s">
        <v>131</v>
      </c>
      <c r="E72" s="5" t="s">
        <v>22</v>
      </c>
      <c r="F72" s="45">
        <v>12.6</v>
      </c>
      <c r="G72" s="45">
        <v>404.91</v>
      </c>
      <c r="H72" s="46">
        <f>G72*F72</f>
        <v>5101.866</v>
      </c>
    </row>
    <row r="73" spans="1:8" ht="10.35" customHeight="1">
      <c r="A73" s="54"/>
      <c r="B73" s="54"/>
      <c r="C73" s="33" t="s">
        <v>132</v>
      </c>
      <c r="D73" s="35" t="s">
        <v>133</v>
      </c>
      <c r="E73" s="54"/>
      <c r="F73" s="54"/>
      <c r="G73" s="54"/>
      <c r="H73" s="55">
        <f>H74</f>
        <v>37470.341999999997</v>
      </c>
    </row>
    <row r="74" spans="1:8" ht="30.95" customHeight="1">
      <c r="A74" s="5" t="s">
        <v>23</v>
      </c>
      <c r="B74" s="6">
        <v>101162</v>
      </c>
      <c r="C74" s="5" t="s">
        <v>134</v>
      </c>
      <c r="D74" s="36" t="s">
        <v>135</v>
      </c>
      <c r="E74" s="5" t="s">
        <v>22</v>
      </c>
      <c r="F74" s="45">
        <v>316.74</v>
      </c>
      <c r="G74" s="45">
        <v>118.3</v>
      </c>
      <c r="H74" s="46">
        <f>G74*F74</f>
        <v>37470.341999999997</v>
      </c>
    </row>
    <row r="75" spans="1:8" ht="10.35" customHeight="1">
      <c r="A75" s="52"/>
      <c r="B75" s="52"/>
      <c r="C75" s="60" t="s">
        <v>136</v>
      </c>
      <c r="D75" s="40" t="s">
        <v>137</v>
      </c>
      <c r="E75" s="52"/>
      <c r="F75" s="52"/>
      <c r="G75" s="52"/>
      <c r="H75" s="53">
        <f>H76+H82</f>
        <v>245330.36249999999</v>
      </c>
    </row>
    <row r="76" spans="1:8" ht="10.35" customHeight="1">
      <c r="A76" s="54"/>
      <c r="B76" s="54"/>
      <c r="C76" s="33" t="s">
        <v>138</v>
      </c>
      <c r="D76" s="35" t="s">
        <v>139</v>
      </c>
      <c r="E76" s="54"/>
      <c r="F76" s="54"/>
      <c r="G76" s="54"/>
      <c r="H76" s="55">
        <f>SUM(H77:H81)</f>
        <v>243084.49049999999</v>
      </c>
    </row>
    <row r="77" spans="1:8" ht="41.25" customHeight="1">
      <c r="A77" s="5" t="s">
        <v>23</v>
      </c>
      <c r="B77" s="6">
        <v>100773</v>
      </c>
      <c r="C77" s="5" t="s">
        <v>140</v>
      </c>
      <c r="D77" s="36" t="s">
        <v>141</v>
      </c>
      <c r="E77" s="5" t="s">
        <v>50</v>
      </c>
      <c r="F77" s="46">
        <v>5892.71</v>
      </c>
      <c r="G77" s="45">
        <v>18.18</v>
      </c>
      <c r="H77" s="46">
        <f>G77*F77</f>
        <v>107129.4678</v>
      </c>
    </row>
    <row r="78" spans="1:8" ht="20.85" customHeight="1">
      <c r="A78" s="5" t="s">
        <v>23</v>
      </c>
      <c r="B78" s="6">
        <v>94213</v>
      </c>
      <c r="C78" s="5" t="s">
        <v>142</v>
      </c>
      <c r="D78" s="36" t="s">
        <v>143</v>
      </c>
      <c r="E78" s="5" t="s">
        <v>22</v>
      </c>
      <c r="F78" s="45">
        <v>848.16</v>
      </c>
      <c r="G78" s="45">
        <v>86.12</v>
      </c>
      <c r="H78" s="46">
        <f t="shared" ref="H78:H81" si="4">G78*F78</f>
        <v>73043.539199999999</v>
      </c>
    </row>
    <row r="79" spans="1:8" ht="30.95" customHeight="1">
      <c r="A79" s="5" t="s">
        <v>23</v>
      </c>
      <c r="B79" s="6">
        <v>94229</v>
      </c>
      <c r="C79" s="5" t="s">
        <v>144</v>
      </c>
      <c r="D79" s="36" t="s">
        <v>145</v>
      </c>
      <c r="E79" s="5" t="s">
        <v>26</v>
      </c>
      <c r="F79" s="45">
        <v>72</v>
      </c>
      <c r="G79" s="45">
        <v>167.3</v>
      </c>
      <c r="H79" s="46">
        <f t="shared" si="4"/>
        <v>12045.6</v>
      </c>
    </row>
    <row r="80" spans="1:8" ht="51.6" customHeight="1">
      <c r="A80" s="4" t="s">
        <v>19</v>
      </c>
      <c r="B80" s="6">
        <v>21</v>
      </c>
      <c r="C80" s="5" t="s">
        <v>146</v>
      </c>
      <c r="D80" s="36" t="s">
        <v>147</v>
      </c>
      <c r="E80" s="5" t="s">
        <v>26</v>
      </c>
      <c r="F80" s="45">
        <v>72</v>
      </c>
      <c r="G80" s="45">
        <v>266.2</v>
      </c>
      <c r="H80" s="46">
        <f t="shared" si="4"/>
        <v>19166.399999999998</v>
      </c>
    </row>
    <row r="81" spans="1:8" ht="51.6" customHeight="1">
      <c r="A81" s="4" t="s">
        <v>19</v>
      </c>
      <c r="B81" s="6">
        <v>22</v>
      </c>
      <c r="C81" s="5" t="s">
        <v>148</v>
      </c>
      <c r="D81" s="36" t="s">
        <v>149</v>
      </c>
      <c r="E81" s="5" t="s">
        <v>22</v>
      </c>
      <c r="F81" s="45">
        <v>62.05</v>
      </c>
      <c r="G81" s="45">
        <v>510.87</v>
      </c>
      <c r="H81" s="46">
        <f t="shared" si="4"/>
        <v>31699.483499999998</v>
      </c>
    </row>
    <row r="82" spans="1:8" ht="10.35" customHeight="1">
      <c r="A82" s="54"/>
      <c r="B82" s="54"/>
      <c r="C82" s="33" t="s">
        <v>150</v>
      </c>
      <c r="D82" s="35" t="s">
        <v>151</v>
      </c>
      <c r="E82" s="54"/>
      <c r="F82" s="54"/>
      <c r="G82" s="54"/>
      <c r="H82" s="55">
        <f>SUM(H83:H84)</f>
        <v>2245.8719999999998</v>
      </c>
    </row>
    <row r="83" spans="1:8" ht="30.95" customHeight="1">
      <c r="A83" s="5" t="s">
        <v>23</v>
      </c>
      <c r="B83" s="6">
        <v>89578</v>
      </c>
      <c r="C83" s="5" t="s">
        <v>152</v>
      </c>
      <c r="D83" s="36" t="s">
        <v>153</v>
      </c>
      <c r="E83" s="5" t="s">
        <v>26</v>
      </c>
      <c r="F83" s="45">
        <v>44.8</v>
      </c>
      <c r="G83" s="45">
        <v>42.89</v>
      </c>
      <c r="H83" s="46">
        <f>G83*F83</f>
        <v>1921.472</v>
      </c>
    </row>
    <row r="84" spans="1:8" ht="30.95" customHeight="1">
      <c r="A84" s="5" t="s">
        <v>23</v>
      </c>
      <c r="B84" s="6">
        <v>89529</v>
      </c>
      <c r="C84" s="5" t="s">
        <v>154</v>
      </c>
      <c r="D84" s="36" t="s">
        <v>155</v>
      </c>
      <c r="E84" s="5" t="s">
        <v>156</v>
      </c>
      <c r="F84" s="45">
        <v>8</v>
      </c>
      <c r="G84" s="45">
        <v>40.549999999999997</v>
      </c>
      <c r="H84" s="46">
        <f>G84*F84</f>
        <v>324.39999999999998</v>
      </c>
    </row>
    <row r="85" spans="1:8" ht="10.35" customHeight="1">
      <c r="A85" s="52"/>
      <c r="B85" s="52"/>
      <c r="C85" s="60" t="s">
        <v>157</v>
      </c>
      <c r="D85" s="40" t="s">
        <v>158</v>
      </c>
      <c r="E85" s="52"/>
      <c r="F85" s="52"/>
      <c r="G85" s="52"/>
      <c r="H85" s="53">
        <f>H86</f>
        <v>2057.9492</v>
      </c>
    </row>
    <row r="86" spans="1:8" ht="30.95" customHeight="1">
      <c r="A86" s="4" t="s">
        <v>19</v>
      </c>
      <c r="B86" s="6">
        <v>13</v>
      </c>
      <c r="C86" s="5" t="s">
        <v>159</v>
      </c>
      <c r="D86" s="36" t="s">
        <v>160</v>
      </c>
      <c r="E86" s="5" t="s">
        <v>22</v>
      </c>
      <c r="F86" s="45">
        <v>220.81</v>
      </c>
      <c r="G86" s="45">
        <v>9.32</v>
      </c>
      <c r="H86" s="46">
        <f>G86*F86</f>
        <v>2057.9492</v>
      </c>
    </row>
    <row r="87" spans="1:8" ht="10.35" customHeight="1">
      <c r="A87" s="52"/>
      <c r="B87" s="52"/>
      <c r="C87" s="60" t="s">
        <v>161</v>
      </c>
      <c r="D87" s="40" t="s">
        <v>162</v>
      </c>
      <c r="E87" s="52"/>
      <c r="F87" s="52"/>
      <c r="G87" s="52"/>
      <c r="H87" s="53">
        <f>H88+H89</f>
        <v>12563.0856</v>
      </c>
    </row>
    <row r="88" spans="1:8" ht="41.25" customHeight="1">
      <c r="A88" s="5" t="s">
        <v>23</v>
      </c>
      <c r="B88" s="6">
        <v>87879</v>
      </c>
      <c r="C88" s="5" t="s">
        <v>163</v>
      </c>
      <c r="D88" s="36" t="s">
        <v>164</v>
      </c>
      <c r="E88" s="5" t="s">
        <v>22</v>
      </c>
      <c r="F88" s="45">
        <v>441.74</v>
      </c>
      <c r="G88" s="45">
        <v>3.04</v>
      </c>
      <c r="H88" s="46">
        <f>G88*F88</f>
        <v>1342.8896</v>
      </c>
    </row>
    <row r="89" spans="1:8" ht="51.6" customHeight="1">
      <c r="A89" s="5" t="s">
        <v>23</v>
      </c>
      <c r="B89" s="6">
        <v>87529</v>
      </c>
      <c r="C89" s="5" t="s">
        <v>165</v>
      </c>
      <c r="D89" s="36" t="s">
        <v>166</v>
      </c>
      <c r="E89" s="5" t="s">
        <v>22</v>
      </c>
      <c r="F89" s="45">
        <v>441.74</v>
      </c>
      <c r="G89" s="45">
        <v>25.4</v>
      </c>
      <c r="H89" s="46">
        <f>G89*F89</f>
        <v>11220.196</v>
      </c>
    </row>
    <row r="90" spans="1:8" ht="10.35" customHeight="1">
      <c r="A90" s="52"/>
      <c r="B90" s="52"/>
      <c r="C90" s="60" t="s">
        <v>167</v>
      </c>
      <c r="D90" s="40" t="s">
        <v>168</v>
      </c>
      <c r="E90" s="52"/>
      <c r="F90" s="52"/>
      <c r="G90" s="52"/>
      <c r="H90" s="53">
        <f>SUM(H91:H94)</f>
        <v>80477.386599999983</v>
      </c>
    </row>
    <row r="91" spans="1:8" ht="41.25" customHeight="1">
      <c r="A91" s="4" t="s">
        <v>19</v>
      </c>
      <c r="B91" s="6">
        <v>8</v>
      </c>
      <c r="C91" s="5" t="s">
        <v>169</v>
      </c>
      <c r="D91" s="36" t="s">
        <v>170</v>
      </c>
      <c r="E91" s="5" t="s">
        <v>22</v>
      </c>
      <c r="F91" s="45">
        <v>583.05999999999995</v>
      </c>
      <c r="G91" s="45">
        <v>110.19</v>
      </c>
      <c r="H91" s="46">
        <f>G91*F91</f>
        <v>64247.381399999991</v>
      </c>
    </row>
    <row r="92" spans="1:8" ht="51.75" customHeight="1">
      <c r="A92" s="5" t="s">
        <v>23</v>
      </c>
      <c r="B92" s="6">
        <v>94275</v>
      </c>
      <c r="C92" s="5" t="s">
        <v>171</v>
      </c>
      <c r="D92" s="36" t="s">
        <v>172</v>
      </c>
      <c r="E92" s="5" t="s">
        <v>26</v>
      </c>
      <c r="F92" s="45">
        <v>126.38</v>
      </c>
      <c r="G92" s="45">
        <v>44.99</v>
      </c>
      <c r="H92" s="46">
        <f t="shared" ref="H92:H94" si="5">G92*F92</f>
        <v>5685.8361999999997</v>
      </c>
    </row>
    <row r="93" spans="1:8" ht="30.95" customHeight="1">
      <c r="A93" s="5" t="s">
        <v>23</v>
      </c>
      <c r="B93" s="6">
        <v>94990</v>
      </c>
      <c r="C93" s="5" t="s">
        <v>173</v>
      </c>
      <c r="D93" s="36" t="s">
        <v>174</v>
      </c>
      <c r="E93" s="5" t="s">
        <v>33</v>
      </c>
      <c r="F93" s="45">
        <v>13.34</v>
      </c>
      <c r="G93" s="45">
        <v>609.19000000000005</v>
      </c>
      <c r="H93" s="46">
        <f t="shared" si="5"/>
        <v>8126.5946000000004</v>
      </c>
    </row>
    <row r="94" spans="1:8" ht="51.6" customHeight="1">
      <c r="A94" s="4" t="s">
        <v>19</v>
      </c>
      <c r="B94" s="6">
        <v>5</v>
      </c>
      <c r="C94" s="5" t="s">
        <v>175</v>
      </c>
      <c r="D94" s="36" t="s">
        <v>176</v>
      </c>
      <c r="E94" s="5" t="s">
        <v>22</v>
      </c>
      <c r="F94" s="45">
        <v>28.19</v>
      </c>
      <c r="G94" s="45">
        <v>85.76</v>
      </c>
      <c r="H94" s="46">
        <f t="shared" si="5"/>
        <v>2417.5744000000004</v>
      </c>
    </row>
    <row r="95" spans="1:8" ht="10.35" customHeight="1">
      <c r="A95" s="52"/>
      <c r="B95" s="52"/>
      <c r="C95" s="60" t="s">
        <v>177</v>
      </c>
      <c r="D95" s="40" t="s">
        <v>178</v>
      </c>
      <c r="E95" s="52"/>
      <c r="F95" s="52"/>
      <c r="G95" s="52"/>
      <c r="H95" s="53">
        <f>SUM(H96:H103)</f>
        <v>51438.8122</v>
      </c>
    </row>
    <row r="96" spans="1:8" ht="20.85" customHeight="1">
      <c r="A96" s="5" t="s">
        <v>23</v>
      </c>
      <c r="B96" s="6">
        <v>88485</v>
      </c>
      <c r="C96" s="5" t="s">
        <v>179</v>
      </c>
      <c r="D96" s="36" t="s">
        <v>180</v>
      </c>
      <c r="E96" s="5" t="s">
        <v>22</v>
      </c>
      <c r="F96" s="46">
        <v>1075.22</v>
      </c>
      <c r="G96" s="45">
        <v>2.21</v>
      </c>
      <c r="H96" s="46">
        <f>G96*F96</f>
        <v>2376.2361999999998</v>
      </c>
    </row>
    <row r="97" spans="1:8" ht="20.85" customHeight="1">
      <c r="A97" s="5" t="s">
        <v>23</v>
      </c>
      <c r="B97" s="6">
        <v>88495</v>
      </c>
      <c r="C97" s="5" t="s">
        <v>181</v>
      </c>
      <c r="D97" s="36" t="s">
        <v>182</v>
      </c>
      <c r="E97" s="5" t="s">
        <v>22</v>
      </c>
      <c r="F97" s="45">
        <v>441.74</v>
      </c>
      <c r="G97" s="45">
        <v>7.67</v>
      </c>
      <c r="H97" s="46">
        <f t="shared" ref="H97:H103" si="6">G97*F97</f>
        <v>3388.1458000000002</v>
      </c>
    </row>
    <row r="98" spans="1:8" ht="20.85" customHeight="1">
      <c r="A98" s="5" t="s">
        <v>23</v>
      </c>
      <c r="B98" s="6">
        <v>88489</v>
      </c>
      <c r="C98" s="5" t="s">
        <v>183</v>
      </c>
      <c r="D98" s="36" t="s">
        <v>184</v>
      </c>
      <c r="E98" s="5" t="s">
        <v>22</v>
      </c>
      <c r="F98" s="46">
        <v>1075.22</v>
      </c>
      <c r="G98" s="45">
        <v>11.55</v>
      </c>
      <c r="H98" s="46">
        <f t="shared" si="6"/>
        <v>12418.791000000001</v>
      </c>
    </row>
    <row r="99" spans="1:8" ht="20.85" customHeight="1">
      <c r="A99" s="5" t="s">
        <v>23</v>
      </c>
      <c r="B99" s="6">
        <v>41595</v>
      </c>
      <c r="C99" s="5" t="s">
        <v>185</v>
      </c>
      <c r="D99" s="36" t="s">
        <v>186</v>
      </c>
      <c r="E99" s="5" t="s">
        <v>26</v>
      </c>
      <c r="F99" s="45">
        <v>261.86</v>
      </c>
      <c r="G99" s="45">
        <v>9.94</v>
      </c>
      <c r="H99" s="46">
        <f t="shared" si="6"/>
        <v>2602.8883999999998</v>
      </c>
    </row>
    <row r="100" spans="1:8" ht="30.95" customHeight="1">
      <c r="A100" s="4" t="s">
        <v>19</v>
      </c>
      <c r="B100" s="6">
        <v>14</v>
      </c>
      <c r="C100" s="5" t="s">
        <v>187</v>
      </c>
      <c r="D100" s="36" t="s">
        <v>188</v>
      </c>
      <c r="E100" s="5" t="s">
        <v>22</v>
      </c>
      <c r="F100" s="45">
        <v>25.2</v>
      </c>
      <c r="G100" s="45">
        <v>32.08</v>
      </c>
      <c r="H100" s="46">
        <f t="shared" si="6"/>
        <v>808.41599999999994</v>
      </c>
    </row>
    <row r="101" spans="1:8" ht="30.95" customHeight="1">
      <c r="A101" s="4" t="s">
        <v>19</v>
      </c>
      <c r="B101" s="6">
        <v>15</v>
      </c>
      <c r="C101" s="5" t="s">
        <v>189</v>
      </c>
      <c r="D101" s="36" t="s">
        <v>190</v>
      </c>
      <c r="E101" s="5" t="s">
        <v>22</v>
      </c>
      <c r="F101" s="45">
        <v>570.92999999999995</v>
      </c>
      <c r="G101" s="45">
        <v>9.39</v>
      </c>
      <c r="H101" s="46">
        <f t="shared" si="6"/>
        <v>5361.0326999999997</v>
      </c>
    </row>
    <row r="102" spans="1:8" ht="41.25" customHeight="1">
      <c r="A102" s="4" t="s">
        <v>19</v>
      </c>
      <c r="B102" s="6">
        <v>16</v>
      </c>
      <c r="C102" s="5" t="s">
        <v>191</v>
      </c>
      <c r="D102" s="36" t="s">
        <v>192</v>
      </c>
      <c r="E102" s="5" t="s">
        <v>22</v>
      </c>
      <c r="F102" s="45">
        <v>570.92999999999995</v>
      </c>
      <c r="G102" s="45">
        <v>14.97</v>
      </c>
      <c r="H102" s="46">
        <f t="shared" si="6"/>
        <v>8546.8220999999994</v>
      </c>
    </row>
    <row r="103" spans="1:8" ht="10.35" customHeight="1">
      <c r="A103" s="5" t="s">
        <v>23</v>
      </c>
      <c r="B103" s="6">
        <v>72815</v>
      </c>
      <c r="C103" s="5" t="s">
        <v>193</v>
      </c>
      <c r="D103" s="12" t="s">
        <v>194</v>
      </c>
      <c r="E103" s="5" t="s">
        <v>22</v>
      </c>
      <c r="F103" s="45">
        <v>378</v>
      </c>
      <c r="G103" s="45">
        <v>42.16</v>
      </c>
      <c r="H103" s="46">
        <f t="shared" si="6"/>
        <v>15936.48</v>
      </c>
    </row>
    <row r="104" spans="1:8" ht="10.35" customHeight="1">
      <c r="A104" s="52"/>
      <c r="B104" s="52"/>
      <c r="C104" s="60" t="s">
        <v>195</v>
      </c>
      <c r="D104" s="40" t="s">
        <v>196</v>
      </c>
      <c r="E104" s="52"/>
      <c r="F104" s="52"/>
      <c r="G104" s="52"/>
      <c r="H104" s="53">
        <f>SUM(H105:H134)</f>
        <v>14711.102000000003</v>
      </c>
    </row>
    <row r="105" spans="1:8" ht="30.95" customHeight="1">
      <c r="A105" s="5" t="s">
        <v>23</v>
      </c>
      <c r="B105" s="6">
        <v>91953</v>
      </c>
      <c r="C105" s="5" t="s">
        <v>197</v>
      </c>
      <c r="D105" s="36" t="s">
        <v>198</v>
      </c>
      <c r="E105" s="5" t="s">
        <v>156</v>
      </c>
      <c r="F105" s="45">
        <v>3</v>
      </c>
      <c r="G105" s="45">
        <v>19.64</v>
      </c>
      <c r="H105" s="45">
        <f>G105*F105</f>
        <v>58.92</v>
      </c>
    </row>
    <row r="106" spans="1:8" ht="30.95" customHeight="1">
      <c r="A106" s="5" t="s">
        <v>23</v>
      </c>
      <c r="B106" s="6">
        <v>92023</v>
      </c>
      <c r="C106" s="5" t="s">
        <v>199</v>
      </c>
      <c r="D106" s="36" t="s">
        <v>200</v>
      </c>
      <c r="E106" s="5" t="s">
        <v>156</v>
      </c>
      <c r="F106" s="45">
        <v>2</v>
      </c>
      <c r="G106" s="45">
        <v>34.67</v>
      </c>
      <c r="H106" s="45">
        <f t="shared" ref="H106:H134" si="7">G106*F106</f>
        <v>69.34</v>
      </c>
    </row>
    <row r="107" spans="1:8" ht="30.95" customHeight="1">
      <c r="A107" s="5" t="s">
        <v>23</v>
      </c>
      <c r="B107" s="6">
        <v>92000</v>
      </c>
      <c r="C107" s="5" t="s">
        <v>201</v>
      </c>
      <c r="D107" s="36" t="s">
        <v>202</v>
      </c>
      <c r="E107" s="5" t="s">
        <v>156</v>
      </c>
      <c r="F107" s="45">
        <v>8</v>
      </c>
      <c r="G107" s="45">
        <v>20.8</v>
      </c>
      <c r="H107" s="45">
        <f t="shared" si="7"/>
        <v>166.4</v>
      </c>
    </row>
    <row r="108" spans="1:8" ht="20.85" customHeight="1">
      <c r="A108" s="5" t="s">
        <v>23</v>
      </c>
      <c r="B108" s="6">
        <v>93653</v>
      </c>
      <c r="C108" s="5" t="s">
        <v>203</v>
      </c>
      <c r="D108" s="36" t="s">
        <v>204</v>
      </c>
      <c r="E108" s="5" t="s">
        <v>156</v>
      </c>
      <c r="F108" s="45">
        <v>3</v>
      </c>
      <c r="G108" s="45">
        <v>7.93</v>
      </c>
      <c r="H108" s="45">
        <f t="shared" si="7"/>
        <v>23.79</v>
      </c>
    </row>
    <row r="109" spans="1:8" ht="20.85" customHeight="1">
      <c r="A109" s="5" t="s">
        <v>23</v>
      </c>
      <c r="B109" s="6">
        <v>93654</v>
      </c>
      <c r="C109" s="5" t="s">
        <v>205</v>
      </c>
      <c r="D109" s="36" t="s">
        <v>206</v>
      </c>
      <c r="E109" s="5" t="s">
        <v>156</v>
      </c>
      <c r="F109" s="45">
        <v>2</v>
      </c>
      <c r="G109" s="45">
        <v>8.35</v>
      </c>
      <c r="H109" s="45">
        <f t="shared" si="7"/>
        <v>16.7</v>
      </c>
    </row>
    <row r="110" spans="1:8" ht="20.85" customHeight="1">
      <c r="A110" s="5" t="s">
        <v>23</v>
      </c>
      <c r="B110" s="6">
        <v>93658</v>
      </c>
      <c r="C110" s="5" t="s">
        <v>207</v>
      </c>
      <c r="D110" s="36" t="s">
        <v>208</v>
      </c>
      <c r="E110" s="5" t="s">
        <v>156</v>
      </c>
      <c r="F110" s="45">
        <v>1</v>
      </c>
      <c r="G110" s="45">
        <v>14.64</v>
      </c>
      <c r="H110" s="45">
        <f t="shared" si="7"/>
        <v>14.64</v>
      </c>
    </row>
    <row r="111" spans="1:8" ht="30.95" customHeight="1">
      <c r="A111" s="5" t="s">
        <v>23</v>
      </c>
      <c r="B111" s="6">
        <v>91924</v>
      </c>
      <c r="C111" s="5" t="s">
        <v>209</v>
      </c>
      <c r="D111" s="36" t="s">
        <v>210</v>
      </c>
      <c r="E111" s="5" t="s">
        <v>26</v>
      </c>
      <c r="F111" s="45">
        <v>370.3</v>
      </c>
      <c r="G111" s="45">
        <v>2.54</v>
      </c>
      <c r="H111" s="45">
        <f t="shared" si="7"/>
        <v>940.56200000000001</v>
      </c>
    </row>
    <row r="112" spans="1:8" ht="30.95" customHeight="1">
      <c r="A112" s="5" t="s">
        <v>23</v>
      </c>
      <c r="B112" s="6">
        <v>91926</v>
      </c>
      <c r="C112" s="5" t="s">
        <v>211</v>
      </c>
      <c r="D112" s="36" t="s">
        <v>212</v>
      </c>
      <c r="E112" s="5" t="s">
        <v>26</v>
      </c>
      <c r="F112" s="45">
        <v>234.2</v>
      </c>
      <c r="G112" s="45">
        <v>3.76</v>
      </c>
      <c r="H112" s="45">
        <f t="shared" si="7"/>
        <v>880.59199999999987</v>
      </c>
    </row>
    <row r="113" spans="1:8" ht="30.95" customHeight="1">
      <c r="A113" s="5" t="s">
        <v>23</v>
      </c>
      <c r="B113" s="6">
        <v>91928</v>
      </c>
      <c r="C113" s="5" t="s">
        <v>213</v>
      </c>
      <c r="D113" s="36" t="s">
        <v>214</v>
      </c>
      <c r="E113" s="5" t="s">
        <v>26</v>
      </c>
      <c r="F113" s="45">
        <v>348.8</v>
      </c>
      <c r="G113" s="45">
        <v>6.29</v>
      </c>
      <c r="H113" s="45">
        <f t="shared" si="7"/>
        <v>2193.9520000000002</v>
      </c>
    </row>
    <row r="114" spans="1:8" ht="30.95" customHeight="1">
      <c r="A114" s="5" t="s">
        <v>23</v>
      </c>
      <c r="B114" s="6">
        <v>91933</v>
      </c>
      <c r="C114" s="44">
        <v>40190</v>
      </c>
      <c r="D114" s="36" t="s">
        <v>215</v>
      </c>
      <c r="E114" s="5" t="s">
        <v>26</v>
      </c>
      <c r="F114" s="45">
        <v>12.3</v>
      </c>
      <c r="G114" s="45">
        <v>15.46</v>
      </c>
      <c r="H114" s="45">
        <f t="shared" si="7"/>
        <v>190.15800000000002</v>
      </c>
    </row>
    <row r="115" spans="1:8" ht="30.95" customHeight="1">
      <c r="A115" s="5" t="s">
        <v>23</v>
      </c>
      <c r="B115" s="6">
        <v>91854</v>
      </c>
      <c r="C115" s="44">
        <v>40555</v>
      </c>
      <c r="D115" s="36" t="s">
        <v>216</v>
      </c>
      <c r="E115" s="5" t="s">
        <v>26</v>
      </c>
      <c r="F115" s="45">
        <v>67.7</v>
      </c>
      <c r="G115" s="45">
        <v>6.32</v>
      </c>
      <c r="H115" s="45">
        <f t="shared" si="7"/>
        <v>427.86400000000003</v>
      </c>
    </row>
    <row r="116" spans="1:8" ht="20.85" customHeight="1">
      <c r="A116" s="5" t="s">
        <v>23</v>
      </c>
      <c r="B116" s="6">
        <v>39128</v>
      </c>
      <c r="C116" s="44">
        <v>40920</v>
      </c>
      <c r="D116" s="36" t="s">
        <v>217</v>
      </c>
      <c r="E116" s="5" t="s">
        <v>156</v>
      </c>
      <c r="F116" s="45">
        <v>115</v>
      </c>
      <c r="G116" s="45">
        <v>1.71</v>
      </c>
      <c r="H116" s="45">
        <f t="shared" si="7"/>
        <v>196.65</v>
      </c>
    </row>
    <row r="117" spans="1:8" ht="20.85" customHeight="1">
      <c r="A117" s="5" t="s">
        <v>23</v>
      </c>
      <c r="B117" s="6">
        <v>39129</v>
      </c>
      <c r="C117" s="44">
        <v>41286</v>
      </c>
      <c r="D117" s="36" t="s">
        <v>218</v>
      </c>
      <c r="E117" s="5" t="s">
        <v>156</v>
      </c>
      <c r="F117" s="45">
        <v>27</v>
      </c>
      <c r="G117" s="45">
        <v>1.83</v>
      </c>
      <c r="H117" s="45">
        <f t="shared" si="7"/>
        <v>49.410000000000004</v>
      </c>
    </row>
    <row r="118" spans="1:8" ht="20.85" customHeight="1">
      <c r="A118" s="5" t="s">
        <v>23</v>
      </c>
      <c r="B118" s="6">
        <v>39130</v>
      </c>
      <c r="C118" s="44">
        <v>41651</v>
      </c>
      <c r="D118" s="36" t="s">
        <v>219</v>
      </c>
      <c r="E118" s="5" t="s">
        <v>156</v>
      </c>
      <c r="F118" s="45">
        <v>120</v>
      </c>
      <c r="G118" s="45">
        <v>2.97</v>
      </c>
      <c r="H118" s="45">
        <f t="shared" si="7"/>
        <v>356.40000000000003</v>
      </c>
    </row>
    <row r="119" spans="1:8" ht="20.85" customHeight="1">
      <c r="A119" s="5" t="s">
        <v>23</v>
      </c>
      <c r="B119" s="6">
        <v>39131</v>
      </c>
      <c r="C119" s="44">
        <v>42016</v>
      </c>
      <c r="D119" s="36" t="s">
        <v>220</v>
      </c>
      <c r="E119" s="5" t="s">
        <v>156</v>
      </c>
      <c r="F119" s="45">
        <v>22</v>
      </c>
      <c r="G119" s="45">
        <v>3.26</v>
      </c>
      <c r="H119" s="45">
        <f t="shared" si="7"/>
        <v>71.72</v>
      </c>
    </row>
    <row r="120" spans="1:8" ht="30.95" customHeight="1">
      <c r="A120" s="5" t="s">
        <v>23</v>
      </c>
      <c r="B120" s="6">
        <v>91867</v>
      </c>
      <c r="C120" s="44">
        <v>42381</v>
      </c>
      <c r="D120" s="36" t="s">
        <v>221</v>
      </c>
      <c r="E120" s="5" t="s">
        <v>26</v>
      </c>
      <c r="F120" s="45">
        <v>126.8</v>
      </c>
      <c r="G120" s="45">
        <v>6.35</v>
      </c>
      <c r="H120" s="45">
        <f t="shared" si="7"/>
        <v>805.18</v>
      </c>
    </row>
    <row r="121" spans="1:8" ht="30.95" customHeight="1">
      <c r="A121" s="5" t="s">
        <v>23</v>
      </c>
      <c r="B121" s="6">
        <v>91868</v>
      </c>
      <c r="C121" s="44">
        <v>42747</v>
      </c>
      <c r="D121" s="36" t="s">
        <v>222</v>
      </c>
      <c r="E121" s="5" t="s">
        <v>26</v>
      </c>
      <c r="F121" s="45">
        <v>28.5</v>
      </c>
      <c r="G121" s="45">
        <v>8.8000000000000007</v>
      </c>
      <c r="H121" s="45">
        <f t="shared" si="7"/>
        <v>250.8</v>
      </c>
    </row>
    <row r="122" spans="1:8" ht="30.95" customHeight="1">
      <c r="A122" s="5" t="s">
        <v>23</v>
      </c>
      <c r="B122" s="6">
        <v>91869</v>
      </c>
      <c r="C122" s="44">
        <v>43112</v>
      </c>
      <c r="D122" s="36" t="s">
        <v>223</v>
      </c>
      <c r="E122" s="5" t="s">
        <v>26</v>
      </c>
      <c r="F122" s="45">
        <v>126</v>
      </c>
      <c r="G122" s="45">
        <v>11.25</v>
      </c>
      <c r="H122" s="45">
        <f t="shared" si="7"/>
        <v>1417.5</v>
      </c>
    </row>
    <row r="123" spans="1:8" ht="20.85" customHeight="1">
      <c r="A123" s="5" t="s">
        <v>23</v>
      </c>
      <c r="B123" s="6">
        <v>93008</v>
      </c>
      <c r="C123" s="44">
        <v>43477</v>
      </c>
      <c r="D123" s="36" t="s">
        <v>224</v>
      </c>
      <c r="E123" s="5" t="s">
        <v>26</v>
      </c>
      <c r="F123" s="45">
        <v>22.9</v>
      </c>
      <c r="G123" s="45">
        <v>10.96</v>
      </c>
      <c r="H123" s="45">
        <f t="shared" si="7"/>
        <v>250.98400000000001</v>
      </c>
    </row>
    <row r="124" spans="1:8" ht="30.95" customHeight="1">
      <c r="A124" s="5" t="s">
        <v>23</v>
      </c>
      <c r="B124" s="6">
        <v>91875</v>
      </c>
      <c r="C124" s="44">
        <v>43842</v>
      </c>
      <c r="D124" s="36" t="s">
        <v>225</v>
      </c>
      <c r="E124" s="5" t="s">
        <v>156</v>
      </c>
      <c r="F124" s="45">
        <v>35</v>
      </c>
      <c r="G124" s="45">
        <v>4.32</v>
      </c>
      <c r="H124" s="45">
        <f t="shared" si="7"/>
        <v>151.20000000000002</v>
      </c>
    </row>
    <row r="125" spans="1:8" ht="30.95" customHeight="1">
      <c r="A125" s="5" t="s">
        <v>23</v>
      </c>
      <c r="B125" s="6">
        <v>91876</v>
      </c>
      <c r="C125" s="44">
        <v>44208</v>
      </c>
      <c r="D125" s="36" t="s">
        <v>226</v>
      </c>
      <c r="E125" s="5" t="s">
        <v>156</v>
      </c>
      <c r="F125" s="45">
        <v>7</v>
      </c>
      <c r="G125" s="45">
        <v>5.69</v>
      </c>
      <c r="H125" s="45">
        <f t="shared" si="7"/>
        <v>39.830000000000005</v>
      </c>
    </row>
    <row r="126" spans="1:8" ht="30.95" customHeight="1">
      <c r="A126" s="5" t="s">
        <v>23</v>
      </c>
      <c r="B126" s="6">
        <v>91877</v>
      </c>
      <c r="C126" s="44">
        <v>44573</v>
      </c>
      <c r="D126" s="36" t="s">
        <v>227</v>
      </c>
      <c r="E126" s="5" t="s">
        <v>156</v>
      </c>
      <c r="F126" s="45">
        <v>36</v>
      </c>
      <c r="G126" s="45">
        <v>7.54</v>
      </c>
      <c r="H126" s="45">
        <f t="shared" si="7"/>
        <v>271.44</v>
      </c>
    </row>
    <row r="127" spans="1:8" ht="20.85" customHeight="1">
      <c r="A127" s="5" t="s">
        <v>23</v>
      </c>
      <c r="B127" s="6">
        <v>93013</v>
      </c>
      <c r="C127" s="44">
        <v>44938</v>
      </c>
      <c r="D127" s="36" t="s">
        <v>228</v>
      </c>
      <c r="E127" s="5" t="s">
        <v>156</v>
      </c>
      <c r="F127" s="45">
        <v>7</v>
      </c>
      <c r="G127" s="45">
        <v>9.76</v>
      </c>
      <c r="H127" s="45">
        <f t="shared" si="7"/>
        <v>68.319999999999993</v>
      </c>
    </row>
    <row r="128" spans="1:8" ht="41.25" customHeight="1">
      <c r="A128" s="5" t="s">
        <v>23</v>
      </c>
      <c r="B128" s="6">
        <v>97586</v>
      </c>
      <c r="C128" s="44">
        <v>45303</v>
      </c>
      <c r="D128" s="36" t="s">
        <v>229</v>
      </c>
      <c r="E128" s="5" t="s">
        <v>156</v>
      </c>
      <c r="F128" s="45">
        <v>6</v>
      </c>
      <c r="G128" s="45">
        <v>126.26</v>
      </c>
      <c r="H128" s="45">
        <f t="shared" si="7"/>
        <v>757.56000000000006</v>
      </c>
    </row>
    <row r="129" spans="1:8" ht="30.95" customHeight="1">
      <c r="A129" s="5" t="s">
        <v>23</v>
      </c>
      <c r="B129" s="6">
        <v>101666</v>
      </c>
      <c r="C129" s="44">
        <v>45669</v>
      </c>
      <c r="D129" s="36" t="s">
        <v>230</v>
      </c>
      <c r="E129" s="5" t="s">
        <v>156</v>
      </c>
      <c r="F129" s="45">
        <v>8</v>
      </c>
      <c r="G129" s="45">
        <v>303.2</v>
      </c>
      <c r="H129" s="45">
        <f t="shared" si="7"/>
        <v>2425.6</v>
      </c>
    </row>
    <row r="130" spans="1:8" ht="20.85" customHeight="1">
      <c r="A130" s="5" t="s">
        <v>23</v>
      </c>
      <c r="B130" s="6">
        <v>91937</v>
      </c>
      <c r="C130" s="44">
        <v>46034</v>
      </c>
      <c r="D130" s="36" t="s">
        <v>231</v>
      </c>
      <c r="E130" s="5" t="s">
        <v>156</v>
      </c>
      <c r="F130" s="45">
        <v>14</v>
      </c>
      <c r="G130" s="45">
        <v>7.5</v>
      </c>
      <c r="H130" s="45">
        <f t="shared" si="7"/>
        <v>105</v>
      </c>
    </row>
    <row r="131" spans="1:8" ht="30.95" customHeight="1">
      <c r="A131" s="5" t="s">
        <v>23</v>
      </c>
      <c r="B131" s="6">
        <v>91941</v>
      </c>
      <c r="C131" s="44">
        <v>46399</v>
      </c>
      <c r="D131" s="36" t="s">
        <v>232</v>
      </c>
      <c r="E131" s="5" t="s">
        <v>156</v>
      </c>
      <c r="F131" s="45">
        <v>13</v>
      </c>
      <c r="G131" s="45">
        <v>6.81</v>
      </c>
      <c r="H131" s="45">
        <f t="shared" si="7"/>
        <v>88.53</v>
      </c>
    </row>
    <row r="132" spans="1:8" ht="41.25" customHeight="1">
      <c r="A132" s="4" t="s">
        <v>19</v>
      </c>
      <c r="B132" s="6">
        <v>17</v>
      </c>
      <c r="C132" s="44">
        <v>46764</v>
      </c>
      <c r="D132" s="36" t="s">
        <v>233</v>
      </c>
      <c r="E132" s="5" t="s">
        <v>156</v>
      </c>
      <c r="F132" s="45">
        <v>1</v>
      </c>
      <c r="G132" s="46">
        <v>1702.34</v>
      </c>
      <c r="H132" s="45">
        <f t="shared" si="7"/>
        <v>1702.34</v>
      </c>
    </row>
    <row r="133" spans="1:8" ht="41.25" customHeight="1">
      <c r="A133" s="5" t="s">
        <v>23</v>
      </c>
      <c r="B133" s="6">
        <v>101875</v>
      </c>
      <c r="C133" s="44">
        <v>47130</v>
      </c>
      <c r="D133" s="36" t="s">
        <v>234</v>
      </c>
      <c r="E133" s="5" t="s">
        <v>156</v>
      </c>
      <c r="F133" s="45">
        <v>1</v>
      </c>
      <c r="G133" s="45">
        <v>427.7</v>
      </c>
      <c r="H133" s="45">
        <f t="shared" si="7"/>
        <v>427.7</v>
      </c>
    </row>
    <row r="134" spans="1:8" ht="20.85" customHeight="1">
      <c r="A134" s="4" t="s">
        <v>19</v>
      </c>
      <c r="B134" s="6">
        <v>2</v>
      </c>
      <c r="C134" s="44">
        <v>47495</v>
      </c>
      <c r="D134" s="36" t="s">
        <v>235</v>
      </c>
      <c r="E134" s="5" t="s">
        <v>156</v>
      </c>
      <c r="F134" s="45">
        <v>1</v>
      </c>
      <c r="G134" s="45">
        <v>292.02</v>
      </c>
      <c r="H134" s="45">
        <f t="shared" si="7"/>
        <v>292.02</v>
      </c>
    </row>
    <row r="135" spans="1:8" ht="10.35" customHeight="1">
      <c r="A135" s="52"/>
      <c r="B135" s="52"/>
      <c r="C135" s="60" t="s">
        <v>236</v>
      </c>
      <c r="D135" s="40" t="s">
        <v>237</v>
      </c>
      <c r="E135" s="52"/>
      <c r="F135" s="52"/>
      <c r="G135" s="52"/>
      <c r="H135" s="57">
        <f>H136+H137+H138</f>
        <v>753.35400000000004</v>
      </c>
    </row>
    <row r="136" spans="1:8" ht="30.95" customHeight="1">
      <c r="A136" s="5" t="s">
        <v>23</v>
      </c>
      <c r="B136" s="6">
        <v>94963</v>
      </c>
      <c r="C136" s="5" t="s">
        <v>238</v>
      </c>
      <c r="D136" s="36" t="s">
        <v>239</v>
      </c>
      <c r="E136" s="5" t="s">
        <v>33</v>
      </c>
      <c r="F136" s="45">
        <v>0.87</v>
      </c>
      <c r="G136" s="45">
        <v>331.81</v>
      </c>
      <c r="H136" s="45">
        <f>G136*F136</f>
        <v>288.67469999999997</v>
      </c>
    </row>
    <row r="137" spans="1:8" ht="20.85" customHeight="1">
      <c r="A137" s="5" t="s">
        <v>23</v>
      </c>
      <c r="B137" s="6">
        <v>92873</v>
      </c>
      <c r="C137" s="5" t="s">
        <v>240</v>
      </c>
      <c r="D137" s="36" t="s">
        <v>62</v>
      </c>
      <c r="E137" s="5" t="s">
        <v>33</v>
      </c>
      <c r="F137" s="45">
        <v>0.87</v>
      </c>
      <c r="G137" s="45">
        <v>152.63</v>
      </c>
      <c r="H137" s="45">
        <f t="shared" ref="H137:H138" si="8">G137*F137</f>
        <v>132.78809999999999</v>
      </c>
    </row>
    <row r="138" spans="1:8" ht="51.6" customHeight="1">
      <c r="A138" s="4" t="s">
        <v>19</v>
      </c>
      <c r="B138" s="6">
        <v>5</v>
      </c>
      <c r="C138" s="5" t="s">
        <v>241</v>
      </c>
      <c r="D138" s="36" t="s">
        <v>176</v>
      </c>
      <c r="E138" s="5" t="s">
        <v>22</v>
      </c>
      <c r="F138" s="45">
        <v>3.87</v>
      </c>
      <c r="G138" s="45">
        <v>85.76</v>
      </c>
      <c r="H138" s="45">
        <f t="shared" si="8"/>
        <v>331.89120000000003</v>
      </c>
    </row>
    <row r="139" spans="1:8" ht="10.35" customHeight="1">
      <c r="A139" s="52"/>
      <c r="B139" s="52"/>
      <c r="C139" s="60" t="s">
        <v>242</v>
      </c>
      <c r="D139" s="40" t="s">
        <v>243</v>
      </c>
      <c r="E139" s="52"/>
      <c r="F139" s="52"/>
      <c r="G139" s="52"/>
      <c r="H139" s="53">
        <f>SUM(H140:H144)</f>
        <v>3807.5099999999998</v>
      </c>
    </row>
    <row r="140" spans="1:8" ht="30.95" customHeight="1">
      <c r="A140" s="5" t="s">
        <v>23</v>
      </c>
      <c r="B140" s="6">
        <v>101905</v>
      </c>
      <c r="C140" s="5" t="s">
        <v>244</v>
      </c>
      <c r="D140" s="36" t="s">
        <v>245</v>
      </c>
      <c r="E140" s="5" t="s">
        <v>156</v>
      </c>
      <c r="F140" s="45">
        <v>6</v>
      </c>
      <c r="G140" s="45">
        <v>201.57</v>
      </c>
      <c r="H140" s="46">
        <f>G140*F140</f>
        <v>1209.42</v>
      </c>
    </row>
    <row r="141" spans="1:8" ht="30.95" customHeight="1">
      <c r="A141" s="5" t="s">
        <v>23</v>
      </c>
      <c r="B141" s="6">
        <v>101909</v>
      </c>
      <c r="C141" s="5" t="s">
        <v>246</v>
      </c>
      <c r="D141" s="12" t="s">
        <v>247</v>
      </c>
      <c r="E141" s="5" t="s">
        <v>156</v>
      </c>
      <c r="F141" s="45">
        <v>6</v>
      </c>
      <c r="G141" s="45">
        <v>228.18</v>
      </c>
      <c r="H141" s="46">
        <f t="shared" ref="H141:H144" si="9">G141*F141</f>
        <v>1369.08</v>
      </c>
    </row>
    <row r="142" spans="1:8" ht="20.85" customHeight="1">
      <c r="A142" s="5" t="s">
        <v>23</v>
      </c>
      <c r="B142" s="6">
        <v>97599</v>
      </c>
      <c r="C142" s="5" t="s">
        <v>248</v>
      </c>
      <c r="D142" s="36" t="s">
        <v>249</v>
      </c>
      <c r="E142" s="5" t="s">
        <v>156</v>
      </c>
      <c r="F142" s="45">
        <v>15</v>
      </c>
      <c r="G142" s="45">
        <v>27.18</v>
      </c>
      <c r="H142" s="46">
        <f t="shared" si="9"/>
        <v>407.7</v>
      </c>
    </row>
    <row r="143" spans="1:8" ht="41.25" customHeight="1">
      <c r="A143" s="4" t="s">
        <v>19</v>
      </c>
      <c r="B143" s="6">
        <v>3</v>
      </c>
      <c r="C143" s="5" t="s">
        <v>250</v>
      </c>
      <c r="D143" s="36" t="s">
        <v>251</v>
      </c>
      <c r="E143" s="5" t="s">
        <v>156</v>
      </c>
      <c r="F143" s="45">
        <v>15</v>
      </c>
      <c r="G143" s="45">
        <v>32.729999999999997</v>
      </c>
      <c r="H143" s="46">
        <f t="shared" si="9"/>
        <v>490.94999999999993</v>
      </c>
    </row>
    <row r="144" spans="1:8" ht="30.95" customHeight="1">
      <c r="A144" s="4" t="s">
        <v>19</v>
      </c>
      <c r="B144" s="6">
        <v>4</v>
      </c>
      <c r="C144" s="5" t="s">
        <v>252</v>
      </c>
      <c r="D144" s="36" t="s">
        <v>253</v>
      </c>
      <c r="E144" s="5" t="s">
        <v>156</v>
      </c>
      <c r="F144" s="45">
        <v>6</v>
      </c>
      <c r="G144" s="45">
        <v>55.06</v>
      </c>
      <c r="H144" s="46">
        <f t="shared" si="9"/>
        <v>330.36</v>
      </c>
    </row>
    <row r="145" spans="1:8" ht="10.35" customHeight="1">
      <c r="A145" s="52"/>
      <c r="B145" s="52"/>
      <c r="C145" s="60" t="s">
        <v>254</v>
      </c>
      <c r="D145" s="40" t="s">
        <v>255</v>
      </c>
      <c r="E145" s="52"/>
      <c r="F145" s="52"/>
      <c r="G145" s="52"/>
      <c r="H145" s="53">
        <f>SUM(H146:H151)</f>
        <v>12689.343999999999</v>
      </c>
    </row>
    <row r="146" spans="1:8" ht="41.25" customHeight="1">
      <c r="A146" s="5" t="s">
        <v>23</v>
      </c>
      <c r="B146" s="6">
        <v>3380</v>
      </c>
      <c r="C146" s="5" t="s">
        <v>256</v>
      </c>
      <c r="D146" s="36" t="s">
        <v>257</v>
      </c>
      <c r="E146" s="5" t="s">
        <v>156</v>
      </c>
      <c r="F146" s="45">
        <v>8</v>
      </c>
      <c r="G146" s="45">
        <v>47.03</v>
      </c>
      <c r="H146" s="45">
        <f>G146*F146</f>
        <v>376.24</v>
      </c>
    </row>
    <row r="147" spans="1:8" ht="30.95" customHeight="1">
      <c r="A147" s="5" t="s">
        <v>23</v>
      </c>
      <c r="B147" s="6">
        <v>97882</v>
      </c>
      <c r="C147" s="5" t="s">
        <v>258</v>
      </c>
      <c r="D147" s="36" t="s">
        <v>259</v>
      </c>
      <c r="E147" s="5" t="s">
        <v>156</v>
      </c>
      <c r="F147" s="45">
        <v>8</v>
      </c>
      <c r="G147" s="45">
        <v>154.13999999999999</v>
      </c>
      <c r="H147" s="45">
        <f t="shared" ref="H147:H151" si="10">G147*F147</f>
        <v>1233.1199999999999</v>
      </c>
    </row>
    <row r="148" spans="1:8" ht="20.85" customHeight="1">
      <c r="A148" s="5" t="s">
        <v>23</v>
      </c>
      <c r="B148" s="6">
        <v>96973</v>
      </c>
      <c r="C148" s="5" t="s">
        <v>260</v>
      </c>
      <c r="D148" s="36" t="s">
        <v>261</v>
      </c>
      <c r="E148" s="5" t="s">
        <v>26</v>
      </c>
      <c r="F148" s="45">
        <v>116</v>
      </c>
      <c r="G148" s="45">
        <v>54.14</v>
      </c>
      <c r="H148" s="45">
        <f t="shared" si="10"/>
        <v>6280.24</v>
      </c>
    </row>
    <row r="149" spans="1:8" ht="20.85" customHeight="1">
      <c r="A149" s="5" t="s">
        <v>23</v>
      </c>
      <c r="B149" s="6">
        <v>96974</v>
      </c>
      <c r="C149" s="5" t="s">
        <v>262</v>
      </c>
      <c r="D149" s="36" t="s">
        <v>263</v>
      </c>
      <c r="E149" s="5" t="s">
        <v>26</v>
      </c>
      <c r="F149" s="45">
        <v>43.2</v>
      </c>
      <c r="G149" s="45">
        <v>70.430000000000007</v>
      </c>
      <c r="H149" s="45">
        <f t="shared" si="10"/>
        <v>3042.5760000000005</v>
      </c>
    </row>
    <row r="150" spans="1:8" ht="20.85" customHeight="1">
      <c r="A150" s="5" t="s">
        <v>23</v>
      </c>
      <c r="B150" s="6">
        <v>96984</v>
      </c>
      <c r="C150" s="5" t="s">
        <v>264</v>
      </c>
      <c r="D150" s="36" t="s">
        <v>265</v>
      </c>
      <c r="E150" s="5" t="s">
        <v>156</v>
      </c>
      <c r="F150" s="45">
        <v>43.2</v>
      </c>
      <c r="G150" s="45">
        <v>39.94</v>
      </c>
      <c r="H150" s="45">
        <f t="shared" si="10"/>
        <v>1725.4079999999999</v>
      </c>
    </row>
    <row r="151" spans="1:8" ht="30.95" customHeight="1">
      <c r="A151" s="5" t="s">
        <v>23</v>
      </c>
      <c r="B151" s="6">
        <v>1578</v>
      </c>
      <c r="C151" s="5" t="s">
        <v>266</v>
      </c>
      <c r="D151" s="36" t="s">
        <v>267</v>
      </c>
      <c r="E151" s="5" t="s">
        <v>156</v>
      </c>
      <c r="F151" s="45">
        <v>8</v>
      </c>
      <c r="G151" s="45">
        <v>3.97</v>
      </c>
      <c r="H151" s="45">
        <f t="shared" si="10"/>
        <v>31.76</v>
      </c>
    </row>
    <row r="152" spans="1:8" ht="10.35" customHeight="1">
      <c r="A152" s="52"/>
      <c r="B152" s="52"/>
      <c r="C152" s="60" t="s">
        <v>268</v>
      </c>
      <c r="D152" s="40" t="s">
        <v>269</v>
      </c>
      <c r="E152" s="52"/>
      <c r="F152" s="52"/>
      <c r="G152" s="52"/>
      <c r="H152" s="53">
        <f>SUM(H153:H155)</f>
        <v>13283.83</v>
      </c>
    </row>
    <row r="153" spans="1:8" ht="51.6" customHeight="1">
      <c r="A153" s="5" t="s">
        <v>23</v>
      </c>
      <c r="B153" s="6">
        <v>25398</v>
      </c>
      <c r="C153" s="5" t="s">
        <v>270</v>
      </c>
      <c r="D153" s="36" t="s">
        <v>271</v>
      </c>
      <c r="E153" s="5" t="s">
        <v>156</v>
      </c>
      <c r="F153" s="45">
        <v>1</v>
      </c>
      <c r="G153" s="46">
        <v>4170.37</v>
      </c>
      <c r="H153" s="46">
        <f>G153*F153</f>
        <v>4170.37</v>
      </c>
    </row>
    <row r="154" spans="1:8" ht="41.25" customHeight="1">
      <c r="A154" s="4" t="s">
        <v>19</v>
      </c>
      <c r="B154" s="6">
        <v>7</v>
      </c>
      <c r="C154" s="5" t="s">
        <v>272</v>
      </c>
      <c r="D154" s="36" t="s">
        <v>273</v>
      </c>
      <c r="E154" s="5" t="s">
        <v>156</v>
      </c>
      <c r="F154" s="45">
        <v>1</v>
      </c>
      <c r="G154" s="46">
        <v>6581.69</v>
      </c>
      <c r="H154" s="46">
        <f t="shared" ref="H154:H155" si="11">G154*F154</f>
        <v>6581.69</v>
      </c>
    </row>
    <row r="155" spans="1:8" ht="51.6" customHeight="1">
      <c r="A155" s="5" t="s">
        <v>23</v>
      </c>
      <c r="B155" s="6">
        <v>25399</v>
      </c>
      <c r="C155" s="5" t="s">
        <v>274</v>
      </c>
      <c r="D155" s="36" t="s">
        <v>275</v>
      </c>
      <c r="E155" s="5" t="s">
        <v>156</v>
      </c>
      <c r="F155" s="45">
        <v>1</v>
      </c>
      <c r="G155" s="46">
        <v>2531.77</v>
      </c>
      <c r="H155" s="46">
        <f t="shared" si="11"/>
        <v>2531.77</v>
      </c>
    </row>
    <row r="156" spans="1:8" ht="10.35" customHeight="1">
      <c r="A156" s="52"/>
      <c r="B156" s="52"/>
      <c r="C156" s="60" t="s">
        <v>276</v>
      </c>
      <c r="D156" s="40" t="s">
        <v>277</v>
      </c>
      <c r="E156" s="52"/>
      <c r="F156" s="52"/>
      <c r="G156" s="52"/>
      <c r="H156" s="53">
        <f>H157</f>
        <v>1370.191</v>
      </c>
    </row>
    <row r="157" spans="1:8" ht="10.35" customHeight="1">
      <c r="A157" s="4" t="s">
        <v>19</v>
      </c>
      <c r="B157" s="6">
        <v>18</v>
      </c>
      <c r="C157" s="5" t="s">
        <v>278</v>
      </c>
      <c r="D157" s="12" t="s">
        <v>279</v>
      </c>
      <c r="E157" s="5" t="s">
        <v>22</v>
      </c>
      <c r="F157" s="45">
        <v>583.05999999999995</v>
      </c>
      <c r="G157" s="45">
        <v>2.35</v>
      </c>
      <c r="H157" s="46">
        <f>G157*F157</f>
        <v>1370.191</v>
      </c>
    </row>
    <row r="158" spans="1:8" ht="10.5" customHeight="1">
      <c r="A158" s="58"/>
      <c r="B158" s="58"/>
      <c r="C158" s="61" t="s">
        <v>280</v>
      </c>
      <c r="D158" s="42" t="s">
        <v>281</v>
      </c>
      <c r="E158" s="58"/>
      <c r="F158" s="58"/>
      <c r="G158" s="58"/>
      <c r="H158" s="59">
        <f>H159+H161+H169+H171+H177+H180+H186+H190+H194+H225+H250</f>
        <v>88846.137199999997</v>
      </c>
    </row>
    <row r="159" spans="1:8" ht="10.35" customHeight="1">
      <c r="A159" s="52"/>
      <c r="B159" s="52"/>
      <c r="C159" s="60" t="s">
        <v>282</v>
      </c>
      <c r="D159" s="40" t="s">
        <v>28</v>
      </c>
      <c r="E159" s="52"/>
      <c r="F159" s="52"/>
      <c r="G159" s="52"/>
      <c r="H159" s="57">
        <f>H160</f>
        <v>608.61529999999993</v>
      </c>
    </row>
    <row r="160" spans="1:8" ht="20.85" customHeight="1">
      <c r="A160" s="5" t="s">
        <v>23</v>
      </c>
      <c r="B160" s="6">
        <v>93358</v>
      </c>
      <c r="C160" s="5" t="s">
        <v>283</v>
      </c>
      <c r="D160" s="36" t="s">
        <v>41</v>
      </c>
      <c r="E160" s="5" t="s">
        <v>33</v>
      </c>
      <c r="F160" s="45">
        <v>10.37</v>
      </c>
      <c r="G160" s="45">
        <v>58.69</v>
      </c>
      <c r="H160" s="45">
        <f>G160*F160</f>
        <v>608.61529999999993</v>
      </c>
    </row>
    <row r="161" spans="1:8" ht="10.35" customHeight="1">
      <c r="A161" s="52"/>
      <c r="B161" s="52"/>
      <c r="C161" s="60" t="s">
        <v>284</v>
      </c>
      <c r="D161" s="40" t="s">
        <v>285</v>
      </c>
      <c r="E161" s="52"/>
      <c r="F161" s="52"/>
      <c r="G161" s="52"/>
      <c r="H161" s="53">
        <f>H162+H165+H167</f>
        <v>7572.4594999999999</v>
      </c>
    </row>
    <row r="162" spans="1:8" ht="10.35" customHeight="1">
      <c r="A162" s="54"/>
      <c r="B162" s="54"/>
      <c r="C162" s="33" t="s">
        <v>286</v>
      </c>
      <c r="D162" s="35" t="s">
        <v>66</v>
      </c>
      <c r="E162" s="54"/>
      <c r="F162" s="54"/>
      <c r="G162" s="54"/>
      <c r="H162" s="55">
        <f>H163+H164</f>
        <v>1658.0197000000001</v>
      </c>
    </row>
    <row r="163" spans="1:8" ht="20.85" customHeight="1">
      <c r="A163" s="5" t="s">
        <v>23</v>
      </c>
      <c r="B163" s="6">
        <v>101616</v>
      </c>
      <c r="C163" s="5" t="s">
        <v>287</v>
      </c>
      <c r="D163" s="36" t="s">
        <v>43</v>
      </c>
      <c r="E163" s="5" t="s">
        <v>22</v>
      </c>
      <c r="F163" s="45">
        <v>15.96</v>
      </c>
      <c r="G163" s="45">
        <v>4.3</v>
      </c>
      <c r="H163" s="45">
        <f>G163*F163</f>
        <v>68.628</v>
      </c>
    </row>
    <row r="164" spans="1:8" ht="20.85" customHeight="1">
      <c r="A164" s="4" t="s">
        <v>19</v>
      </c>
      <c r="B164" s="6">
        <v>10</v>
      </c>
      <c r="C164" s="5" t="s">
        <v>288</v>
      </c>
      <c r="D164" s="36" t="s">
        <v>69</v>
      </c>
      <c r="E164" s="5" t="s">
        <v>33</v>
      </c>
      <c r="F164" s="45">
        <v>4.03</v>
      </c>
      <c r="G164" s="45">
        <v>394.39</v>
      </c>
      <c r="H164" s="45">
        <f>G164*F164</f>
        <v>1589.3917000000001</v>
      </c>
    </row>
    <row r="165" spans="1:8" ht="10.35" customHeight="1">
      <c r="A165" s="54"/>
      <c r="B165" s="54"/>
      <c r="C165" s="33" t="s">
        <v>289</v>
      </c>
      <c r="D165" s="35" t="s">
        <v>290</v>
      </c>
      <c r="E165" s="54"/>
      <c r="F165" s="54"/>
      <c r="G165" s="54"/>
      <c r="H165" s="55">
        <f>H166</f>
        <v>5731.1397999999999</v>
      </c>
    </row>
    <row r="166" spans="1:8" ht="41.25" customHeight="1">
      <c r="A166" s="5" t="s">
        <v>23</v>
      </c>
      <c r="B166" s="6">
        <v>101964</v>
      </c>
      <c r="C166" s="5" t="s">
        <v>291</v>
      </c>
      <c r="D166" s="36" t="s">
        <v>292</v>
      </c>
      <c r="E166" s="5" t="s">
        <v>22</v>
      </c>
      <c r="F166" s="45">
        <v>40.54</v>
      </c>
      <c r="G166" s="45">
        <v>141.37</v>
      </c>
      <c r="H166" s="46">
        <f>G166*F166</f>
        <v>5731.1397999999999</v>
      </c>
    </row>
    <row r="167" spans="1:8" ht="10.35" customHeight="1">
      <c r="A167" s="54"/>
      <c r="B167" s="54"/>
      <c r="C167" s="33" t="s">
        <v>293</v>
      </c>
      <c r="D167" s="35" t="s">
        <v>117</v>
      </c>
      <c r="E167" s="54"/>
      <c r="F167" s="54"/>
      <c r="G167" s="54"/>
      <c r="H167" s="56">
        <f>H168</f>
        <v>183.3</v>
      </c>
    </row>
    <row r="168" spans="1:8" ht="20.85" customHeight="1">
      <c r="A168" s="5" t="s">
        <v>23</v>
      </c>
      <c r="B168" s="6">
        <v>93184</v>
      </c>
      <c r="C168" s="5" t="s">
        <v>294</v>
      </c>
      <c r="D168" s="36" t="s">
        <v>119</v>
      </c>
      <c r="E168" s="5" t="s">
        <v>26</v>
      </c>
      <c r="F168" s="45">
        <v>6</v>
      </c>
      <c r="G168" s="45">
        <v>30.55</v>
      </c>
      <c r="H168" s="45">
        <f>G168*F168</f>
        <v>183.3</v>
      </c>
    </row>
    <row r="169" spans="1:8" ht="10.35" customHeight="1">
      <c r="A169" s="52"/>
      <c r="B169" s="52"/>
      <c r="C169" s="60" t="s">
        <v>295</v>
      </c>
      <c r="D169" s="40" t="s">
        <v>296</v>
      </c>
      <c r="E169" s="52"/>
      <c r="F169" s="52"/>
      <c r="G169" s="52"/>
      <c r="H169" s="53">
        <f>H170</f>
        <v>9019.2096000000001</v>
      </c>
    </row>
    <row r="170" spans="1:8" ht="51.6" customHeight="1">
      <c r="A170" s="5" t="s">
        <v>23</v>
      </c>
      <c r="B170" s="6">
        <v>87503</v>
      </c>
      <c r="C170" s="5" t="s">
        <v>297</v>
      </c>
      <c r="D170" s="36" t="s">
        <v>125</v>
      </c>
      <c r="E170" s="5" t="s">
        <v>22</v>
      </c>
      <c r="F170" s="45">
        <v>150.12</v>
      </c>
      <c r="G170" s="45">
        <v>60.08</v>
      </c>
      <c r="H170" s="46">
        <f>G170*F170</f>
        <v>9019.2096000000001</v>
      </c>
    </row>
    <row r="171" spans="1:8" ht="10.35" customHeight="1">
      <c r="A171" s="52"/>
      <c r="B171" s="52"/>
      <c r="C171" s="60" t="s">
        <v>298</v>
      </c>
      <c r="D171" s="40" t="s">
        <v>127</v>
      </c>
      <c r="E171" s="52"/>
      <c r="F171" s="52"/>
      <c r="G171" s="52"/>
      <c r="H171" s="53">
        <f>H172+H174</f>
        <v>22570.646999999997</v>
      </c>
    </row>
    <row r="172" spans="1:8" ht="10.35" customHeight="1">
      <c r="A172" s="54"/>
      <c r="B172" s="54"/>
      <c r="C172" s="33" t="s">
        <v>299</v>
      </c>
      <c r="D172" s="35" t="s">
        <v>300</v>
      </c>
      <c r="E172" s="54"/>
      <c r="F172" s="54"/>
      <c r="G172" s="54"/>
      <c r="H172" s="55">
        <f>H173</f>
        <v>17573.597999999998</v>
      </c>
    </row>
    <row r="173" spans="1:8" ht="30.95" customHeight="1">
      <c r="A173" s="5" t="s">
        <v>23</v>
      </c>
      <c r="B173" s="6">
        <v>91341</v>
      </c>
      <c r="C173" s="5" t="s">
        <v>301</v>
      </c>
      <c r="D173" s="36" t="s">
        <v>302</v>
      </c>
      <c r="E173" s="5" t="s">
        <v>22</v>
      </c>
      <c r="F173" s="45">
        <v>16.2</v>
      </c>
      <c r="G173" s="46">
        <v>1084.79</v>
      </c>
      <c r="H173" s="46">
        <f>G173*F173</f>
        <v>17573.597999999998</v>
      </c>
    </row>
    <row r="174" spans="1:8" ht="10.35" customHeight="1">
      <c r="A174" s="54"/>
      <c r="B174" s="54"/>
      <c r="C174" s="33" t="s">
        <v>303</v>
      </c>
      <c r="D174" s="35" t="s">
        <v>133</v>
      </c>
      <c r="E174" s="54"/>
      <c r="F174" s="54"/>
      <c r="G174" s="54"/>
      <c r="H174" s="55">
        <f>H175+H176</f>
        <v>4997.049</v>
      </c>
    </row>
    <row r="175" spans="1:8" ht="30.95" customHeight="1">
      <c r="A175" s="5" t="s">
        <v>23</v>
      </c>
      <c r="B175" s="6">
        <v>101162</v>
      </c>
      <c r="C175" s="5" t="s">
        <v>304</v>
      </c>
      <c r="D175" s="36" t="s">
        <v>135</v>
      </c>
      <c r="E175" s="5" t="s">
        <v>22</v>
      </c>
      <c r="F175" s="45">
        <v>1.2</v>
      </c>
      <c r="G175" s="45">
        <v>118.3</v>
      </c>
      <c r="H175" s="45">
        <f>G175*F175</f>
        <v>141.95999999999998</v>
      </c>
    </row>
    <row r="176" spans="1:8" ht="30.95" customHeight="1">
      <c r="A176" s="5" t="s">
        <v>23</v>
      </c>
      <c r="B176" s="6">
        <v>94569</v>
      </c>
      <c r="C176" s="5" t="s">
        <v>305</v>
      </c>
      <c r="D176" s="36" t="s">
        <v>306</v>
      </c>
      <c r="E176" s="5" t="s">
        <v>22</v>
      </c>
      <c r="F176" s="45">
        <v>5.7</v>
      </c>
      <c r="G176" s="46">
        <v>851.77</v>
      </c>
      <c r="H176" s="45">
        <f>G176*F176</f>
        <v>4855.0889999999999</v>
      </c>
    </row>
    <row r="177" spans="1:8" ht="10.35" customHeight="1">
      <c r="A177" s="52"/>
      <c r="B177" s="52"/>
      <c r="C177" s="60" t="s">
        <v>307</v>
      </c>
      <c r="D177" s="40" t="s">
        <v>137</v>
      </c>
      <c r="E177" s="52"/>
      <c r="F177" s="52"/>
      <c r="G177" s="52"/>
      <c r="H177" s="53">
        <f>H178+H179</f>
        <v>5277.7035999999998</v>
      </c>
    </row>
    <row r="178" spans="1:8" ht="20.85" customHeight="1">
      <c r="A178" s="5" t="s">
        <v>23</v>
      </c>
      <c r="B178" s="6">
        <v>96113</v>
      </c>
      <c r="C178" s="5" t="s">
        <v>308</v>
      </c>
      <c r="D178" s="36" t="s">
        <v>309</v>
      </c>
      <c r="E178" s="5" t="s">
        <v>22</v>
      </c>
      <c r="F178" s="45">
        <v>39.78</v>
      </c>
      <c r="G178" s="45">
        <v>31.6</v>
      </c>
      <c r="H178" s="46">
        <f>G178*F178</f>
        <v>1257.048</v>
      </c>
    </row>
    <row r="179" spans="1:8" ht="30.95" customHeight="1">
      <c r="A179" s="5" t="s">
        <v>23</v>
      </c>
      <c r="B179" s="6">
        <v>87634</v>
      </c>
      <c r="C179" s="5" t="s">
        <v>310</v>
      </c>
      <c r="D179" s="36" t="s">
        <v>311</v>
      </c>
      <c r="E179" s="5" t="s">
        <v>22</v>
      </c>
      <c r="F179" s="45">
        <v>44.12</v>
      </c>
      <c r="G179" s="45">
        <v>91.13</v>
      </c>
      <c r="H179" s="46">
        <f>G179*F179</f>
        <v>4020.6555999999996</v>
      </c>
    </row>
    <row r="180" spans="1:8" ht="10.35" customHeight="1">
      <c r="A180" s="52"/>
      <c r="B180" s="52"/>
      <c r="C180" s="60" t="s">
        <v>312</v>
      </c>
      <c r="D180" s="40" t="s">
        <v>313</v>
      </c>
      <c r="E180" s="52"/>
      <c r="F180" s="52"/>
      <c r="G180" s="52"/>
      <c r="H180" s="53">
        <f>SUM(H181:H185)</f>
        <v>18280.984199999995</v>
      </c>
    </row>
    <row r="181" spans="1:8" ht="41.25" customHeight="1">
      <c r="A181" s="5" t="s">
        <v>23</v>
      </c>
      <c r="B181" s="6">
        <v>87879</v>
      </c>
      <c r="C181" s="5" t="s">
        <v>314</v>
      </c>
      <c r="D181" s="36" t="s">
        <v>164</v>
      </c>
      <c r="E181" s="5" t="s">
        <v>22</v>
      </c>
      <c r="F181" s="45">
        <v>300.05</v>
      </c>
      <c r="G181" s="45">
        <v>3.04</v>
      </c>
      <c r="H181" s="46">
        <f>G181*F181</f>
        <v>912.15200000000004</v>
      </c>
    </row>
    <row r="182" spans="1:8" ht="51.6" customHeight="1">
      <c r="A182" s="5" t="s">
        <v>23</v>
      </c>
      <c r="B182" s="6">
        <v>87529</v>
      </c>
      <c r="C182" s="5" t="s">
        <v>315</v>
      </c>
      <c r="D182" s="36" t="s">
        <v>166</v>
      </c>
      <c r="E182" s="5" t="s">
        <v>22</v>
      </c>
      <c r="F182" s="45">
        <v>118.71</v>
      </c>
      <c r="G182" s="45">
        <v>25.4</v>
      </c>
      <c r="H182" s="46">
        <f t="shared" ref="H182:H185" si="12">G182*F182</f>
        <v>3015.2339999999995</v>
      </c>
    </row>
    <row r="183" spans="1:8" ht="61.7" customHeight="1">
      <c r="A183" s="5" t="s">
        <v>23</v>
      </c>
      <c r="B183" s="6">
        <v>87535</v>
      </c>
      <c r="C183" s="5" t="s">
        <v>316</v>
      </c>
      <c r="D183" s="36" t="s">
        <v>317</v>
      </c>
      <c r="E183" s="5" t="s">
        <v>22</v>
      </c>
      <c r="F183" s="45">
        <v>181.34</v>
      </c>
      <c r="G183" s="45">
        <v>21.81</v>
      </c>
      <c r="H183" s="46">
        <f t="shared" si="12"/>
        <v>3955.0254</v>
      </c>
    </row>
    <row r="184" spans="1:8" ht="41.25" customHeight="1">
      <c r="A184" s="5" t="s">
        <v>23</v>
      </c>
      <c r="B184" s="6">
        <v>87265</v>
      </c>
      <c r="C184" s="5" t="s">
        <v>318</v>
      </c>
      <c r="D184" s="36" t="s">
        <v>319</v>
      </c>
      <c r="E184" s="5" t="s">
        <v>22</v>
      </c>
      <c r="F184" s="45">
        <v>181.34</v>
      </c>
      <c r="G184" s="45">
        <v>52.57</v>
      </c>
      <c r="H184" s="46">
        <f t="shared" si="12"/>
        <v>9533.0437999999995</v>
      </c>
    </row>
    <row r="185" spans="1:8" ht="20.85" customHeight="1">
      <c r="A185" s="5" t="s">
        <v>23</v>
      </c>
      <c r="B185" s="6">
        <v>88477</v>
      </c>
      <c r="C185" s="5" t="s">
        <v>320</v>
      </c>
      <c r="D185" s="36" t="s">
        <v>321</v>
      </c>
      <c r="E185" s="5" t="s">
        <v>22</v>
      </c>
      <c r="F185" s="45">
        <v>40.54</v>
      </c>
      <c r="G185" s="45">
        <v>21.35</v>
      </c>
      <c r="H185" s="46">
        <f t="shared" si="12"/>
        <v>865.529</v>
      </c>
    </row>
    <row r="186" spans="1:8" ht="10.35" customHeight="1">
      <c r="A186" s="52"/>
      <c r="B186" s="52"/>
      <c r="C186" s="60" t="s">
        <v>322</v>
      </c>
      <c r="D186" s="40" t="s">
        <v>168</v>
      </c>
      <c r="E186" s="52"/>
      <c r="F186" s="52"/>
      <c r="G186" s="52"/>
      <c r="H186" s="53">
        <f>SUM(H187:H189)</f>
        <v>7268.9994000000006</v>
      </c>
    </row>
    <row r="187" spans="1:8" ht="20.85" customHeight="1">
      <c r="A187" s="5" t="s">
        <v>23</v>
      </c>
      <c r="B187" s="6">
        <v>95241</v>
      </c>
      <c r="C187" s="5" t="s">
        <v>323</v>
      </c>
      <c r="D187" s="36" t="s">
        <v>324</v>
      </c>
      <c r="E187" s="5" t="s">
        <v>22</v>
      </c>
      <c r="F187" s="45">
        <v>39.78</v>
      </c>
      <c r="G187" s="45">
        <v>22.89</v>
      </c>
      <c r="H187" s="46">
        <f>G187*F187</f>
        <v>910.56420000000003</v>
      </c>
    </row>
    <row r="188" spans="1:8" ht="30.95" customHeight="1">
      <c r="A188" s="5" t="s">
        <v>23</v>
      </c>
      <c r="B188" s="6">
        <v>87769</v>
      </c>
      <c r="C188" s="5" t="s">
        <v>325</v>
      </c>
      <c r="D188" s="36" t="s">
        <v>326</v>
      </c>
      <c r="E188" s="5" t="s">
        <v>22</v>
      </c>
      <c r="F188" s="45">
        <v>39.78</v>
      </c>
      <c r="G188" s="45">
        <v>113.65</v>
      </c>
      <c r="H188" s="46">
        <f t="shared" ref="H188:H189" si="13">G188*F188</f>
        <v>4520.9970000000003</v>
      </c>
    </row>
    <row r="189" spans="1:8" ht="30.95" customHeight="1">
      <c r="A189" s="5" t="s">
        <v>23</v>
      </c>
      <c r="B189" s="6">
        <v>87248</v>
      </c>
      <c r="C189" s="5" t="s">
        <v>327</v>
      </c>
      <c r="D189" s="36" t="s">
        <v>328</v>
      </c>
      <c r="E189" s="5" t="s">
        <v>22</v>
      </c>
      <c r="F189" s="45">
        <v>39.78</v>
      </c>
      <c r="G189" s="45">
        <v>46.19</v>
      </c>
      <c r="H189" s="46">
        <f t="shared" si="13"/>
        <v>1837.4382000000001</v>
      </c>
    </row>
    <row r="190" spans="1:8" ht="10.35" customHeight="1">
      <c r="A190" s="52"/>
      <c r="B190" s="52"/>
      <c r="C190" s="60" t="s">
        <v>329</v>
      </c>
      <c r="D190" s="40" t="s">
        <v>178</v>
      </c>
      <c r="E190" s="52"/>
      <c r="F190" s="52"/>
      <c r="G190" s="52"/>
      <c r="H190" s="53">
        <f>SUM(H191:H193)</f>
        <v>2543.9552999999996</v>
      </c>
    </row>
    <row r="191" spans="1:8" ht="20.85" customHeight="1">
      <c r="A191" s="5" t="s">
        <v>23</v>
      </c>
      <c r="B191" s="6">
        <v>88485</v>
      </c>
      <c r="C191" s="5" t="s">
        <v>330</v>
      </c>
      <c r="D191" s="36" t="s">
        <v>180</v>
      </c>
      <c r="E191" s="5" t="s">
        <v>22</v>
      </c>
      <c r="F191" s="45">
        <v>118.71</v>
      </c>
      <c r="G191" s="45">
        <v>2.21</v>
      </c>
      <c r="H191" s="45">
        <f>G191*F191</f>
        <v>262.34909999999996</v>
      </c>
    </row>
    <row r="192" spans="1:8" ht="20.85" customHeight="1">
      <c r="A192" s="5" t="s">
        <v>23</v>
      </c>
      <c r="B192" s="6">
        <v>88495</v>
      </c>
      <c r="C192" s="5" t="s">
        <v>331</v>
      </c>
      <c r="D192" s="36" t="s">
        <v>182</v>
      </c>
      <c r="E192" s="5" t="s">
        <v>22</v>
      </c>
      <c r="F192" s="45">
        <v>118.71</v>
      </c>
      <c r="G192" s="45">
        <v>7.67</v>
      </c>
      <c r="H192" s="45">
        <f t="shared" ref="H192:H193" si="14">G192*F192</f>
        <v>910.50569999999993</v>
      </c>
    </row>
    <row r="193" spans="1:8" ht="20.85" customHeight="1">
      <c r="A193" s="5" t="s">
        <v>23</v>
      </c>
      <c r="B193" s="6">
        <v>88489</v>
      </c>
      <c r="C193" s="5" t="s">
        <v>332</v>
      </c>
      <c r="D193" s="36" t="s">
        <v>184</v>
      </c>
      <c r="E193" s="5" t="s">
        <v>22</v>
      </c>
      <c r="F193" s="45">
        <v>118.71</v>
      </c>
      <c r="G193" s="45">
        <v>11.55</v>
      </c>
      <c r="H193" s="45">
        <f t="shared" si="14"/>
        <v>1371.1005</v>
      </c>
    </row>
    <row r="194" spans="1:8" ht="10.35" customHeight="1">
      <c r="A194" s="52"/>
      <c r="B194" s="52"/>
      <c r="C194" s="60" t="s">
        <v>333</v>
      </c>
      <c r="D194" s="40" t="s">
        <v>334</v>
      </c>
      <c r="E194" s="52"/>
      <c r="F194" s="52"/>
      <c r="G194" s="52"/>
      <c r="H194" s="53">
        <f>H195+H218</f>
        <v>3709.8627999999999</v>
      </c>
    </row>
    <row r="195" spans="1:8" ht="10.35" customHeight="1">
      <c r="A195" s="54"/>
      <c r="B195" s="54"/>
      <c r="C195" s="33" t="s">
        <v>335</v>
      </c>
      <c r="D195" s="35" t="s">
        <v>336</v>
      </c>
      <c r="E195" s="54"/>
      <c r="F195" s="54"/>
      <c r="G195" s="54"/>
      <c r="H195" s="55">
        <f>SUM(H196:H217)</f>
        <v>1796.4527999999998</v>
      </c>
    </row>
    <row r="196" spans="1:8" ht="20.85" customHeight="1">
      <c r="A196" s="5" t="s">
        <v>23</v>
      </c>
      <c r="B196" s="6">
        <v>820</v>
      </c>
      <c r="C196" s="5" t="s">
        <v>337</v>
      </c>
      <c r="D196" s="36" t="s">
        <v>338</v>
      </c>
      <c r="E196" s="5" t="s">
        <v>156</v>
      </c>
      <c r="F196" s="45">
        <v>2</v>
      </c>
      <c r="G196" s="45">
        <v>5.96</v>
      </c>
      <c r="H196" s="45">
        <f>G196*F196</f>
        <v>11.92</v>
      </c>
    </row>
    <row r="197" spans="1:8" ht="30.95" customHeight="1">
      <c r="A197" s="5" t="s">
        <v>23</v>
      </c>
      <c r="B197" s="6">
        <v>89362</v>
      </c>
      <c r="C197" s="5" t="s">
        <v>339</v>
      </c>
      <c r="D197" s="36" t="s">
        <v>340</v>
      </c>
      <c r="E197" s="5" t="s">
        <v>156</v>
      </c>
      <c r="F197" s="45">
        <v>11</v>
      </c>
      <c r="G197" s="45">
        <v>6.44</v>
      </c>
      <c r="H197" s="45">
        <f t="shared" ref="H197:H217" si="15">G197*F197</f>
        <v>70.84</v>
      </c>
    </row>
    <row r="198" spans="1:8" ht="30.95" customHeight="1">
      <c r="A198" s="5" t="s">
        <v>23</v>
      </c>
      <c r="B198" s="6">
        <v>89367</v>
      </c>
      <c r="C198" s="5" t="s">
        <v>341</v>
      </c>
      <c r="D198" s="36" t="s">
        <v>342</v>
      </c>
      <c r="E198" s="5" t="s">
        <v>156</v>
      </c>
      <c r="F198" s="45">
        <v>1</v>
      </c>
      <c r="G198" s="45">
        <v>9.27</v>
      </c>
      <c r="H198" s="45">
        <f t="shared" si="15"/>
        <v>9.27</v>
      </c>
    </row>
    <row r="199" spans="1:8" ht="30.95" customHeight="1">
      <c r="A199" s="5" t="s">
        <v>23</v>
      </c>
      <c r="B199" s="6">
        <v>89497</v>
      </c>
      <c r="C199" s="5" t="s">
        <v>343</v>
      </c>
      <c r="D199" s="36" t="s">
        <v>344</v>
      </c>
      <c r="E199" s="5" t="s">
        <v>156</v>
      </c>
      <c r="F199" s="45">
        <v>2</v>
      </c>
      <c r="G199" s="45">
        <v>10</v>
      </c>
      <c r="H199" s="45">
        <f t="shared" si="15"/>
        <v>20</v>
      </c>
    </row>
    <row r="200" spans="1:8" ht="20.85" customHeight="1">
      <c r="A200" s="5" t="s">
        <v>23</v>
      </c>
      <c r="B200" s="6">
        <v>3538</v>
      </c>
      <c r="C200" s="5" t="s">
        <v>345</v>
      </c>
      <c r="D200" s="36" t="s">
        <v>346</v>
      </c>
      <c r="E200" s="5" t="s">
        <v>156</v>
      </c>
      <c r="F200" s="45">
        <v>3</v>
      </c>
      <c r="G200" s="45">
        <v>4.43</v>
      </c>
      <c r="H200" s="45">
        <f t="shared" si="15"/>
        <v>13.29</v>
      </c>
    </row>
    <row r="201" spans="1:8" ht="30.95" customHeight="1">
      <c r="A201" s="5" t="s">
        <v>23</v>
      </c>
      <c r="B201" s="6">
        <v>89388</v>
      </c>
      <c r="C201" s="5" t="s">
        <v>347</v>
      </c>
      <c r="D201" s="36" t="s">
        <v>348</v>
      </c>
      <c r="E201" s="5" t="s">
        <v>156</v>
      </c>
      <c r="F201" s="45">
        <v>1</v>
      </c>
      <c r="G201" s="45">
        <v>9.91</v>
      </c>
      <c r="H201" s="45">
        <f t="shared" si="15"/>
        <v>9.91</v>
      </c>
    </row>
    <row r="202" spans="1:8" ht="30.95" customHeight="1">
      <c r="A202" s="5" t="s">
        <v>23</v>
      </c>
      <c r="B202" s="6">
        <v>89366</v>
      </c>
      <c r="C202" s="5" t="s">
        <v>349</v>
      </c>
      <c r="D202" s="36" t="s">
        <v>350</v>
      </c>
      <c r="E202" s="5" t="s">
        <v>156</v>
      </c>
      <c r="F202" s="45">
        <v>1</v>
      </c>
      <c r="G202" s="45">
        <v>13.78</v>
      </c>
      <c r="H202" s="45">
        <f t="shared" si="15"/>
        <v>13.78</v>
      </c>
    </row>
    <row r="203" spans="1:8" ht="30.95" customHeight="1">
      <c r="A203" s="5" t="s">
        <v>23</v>
      </c>
      <c r="B203" s="6">
        <v>89355</v>
      </c>
      <c r="C203" s="5" t="s">
        <v>351</v>
      </c>
      <c r="D203" s="36" t="s">
        <v>352</v>
      </c>
      <c r="E203" s="5" t="s">
        <v>26</v>
      </c>
      <c r="F203" s="45">
        <v>8.07</v>
      </c>
      <c r="G203" s="45">
        <v>13.87</v>
      </c>
      <c r="H203" s="45">
        <f t="shared" si="15"/>
        <v>111.93089999999999</v>
      </c>
    </row>
    <row r="204" spans="1:8" ht="30.95" customHeight="1">
      <c r="A204" s="5" t="s">
        <v>23</v>
      </c>
      <c r="B204" s="6">
        <v>89356</v>
      </c>
      <c r="C204" s="5" t="s">
        <v>353</v>
      </c>
      <c r="D204" s="36" t="s">
        <v>354</v>
      </c>
      <c r="E204" s="5" t="s">
        <v>26</v>
      </c>
      <c r="F204" s="45">
        <v>34.94</v>
      </c>
      <c r="G204" s="45">
        <v>16.489999999999998</v>
      </c>
      <c r="H204" s="45">
        <f t="shared" si="15"/>
        <v>576.16059999999993</v>
      </c>
    </row>
    <row r="205" spans="1:8" ht="30.95" customHeight="1">
      <c r="A205" s="5" t="s">
        <v>23</v>
      </c>
      <c r="B205" s="6">
        <v>89357</v>
      </c>
      <c r="C205" s="5" t="s">
        <v>355</v>
      </c>
      <c r="D205" s="36" t="s">
        <v>356</v>
      </c>
      <c r="E205" s="5" t="s">
        <v>26</v>
      </c>
      <c r="F205" s="45">
        <v>4.2699999999999996</v>
      </c>
      <c r="G205" s="45">
        <v>24.33</v>
      </c>
      <c r="H205" s="45">
        <f t="shared" si="15"/>
        <v>103.88909999999998</v>
      </c>
    </row>
    <row r="206" spans="1:8" ht="20.85" customHeight="1">
      <c r="A206" s="5" t="s">
        <v>23</v>
      </c>
      <c r="B206" s="6">
        <v>89448</v>
      </c>
      <c r="C206" s="5" t="s">
        <v>357</v>
      </c>
      <c r="D206" s="36" t="s">
        <v>358</v>
      </c>
      <c r="E206" s="5" t="s">
        <v>26</v>
      </c>
      <c r="F206" s="45">
        <v>5.64</v>
      </c>
      <c r="G206" s="45">
        <v>15.28</v>
      </c>
      <c r="H206" s="45">
        <f t="shared" si="15"/>
        <v>86.179199999999994</v>
      </c>
    </row>
    <row r="207" spans="1:8" ht="20.85" customHeight="1">
      <c r="A207" s="5" t="s">
        <v>23</v>
      </c>
      <c r="B207" s="6">
        <v>89449</v>
      </c>
      <c r="C207" s="5" t="s">
        <v>359</v>
      </c>
      <c r="D207" s="36" t="s">
        <v>360</v>
      </c>
      <c r="E207" s="5" t="s">
        <v>26</v>
      </c>
      <c r="F207" s="45">
        <v>9.9499999999999993</v>
      </c>
      <c r="G207" s="45">
        <v>17.54</v>
      </c>
      <c r="H207" s="45">
        <f t="shared" si="15"/>
        <v>174.52299999999997</v>
      </c>
    </row>
    <row r="208" spans="1:8" ht="41.25" customHeight="1">
      <c r="A208" s="5" t="s">
        <v>23</v>
      </c>
      <c r="B208" s="6">
        <v>89396</v>
      </c>
      <c r="C208" s="5" t="s">
        <v>361</v>
      </c>
      <c r="D208" s="36" t="s">
        <v>362</v>
      </c>
      <c r="E208" s="5" t="s">
        <v>156</v>
      </c>
      <c r="F208" s="45">
        <v>6</v>
      </c>
      <c r="G208" s="45">
        <v>17.57</v>
      </c>
      <c r="H208" s="45">
        <f t="shared" si="15"/>
        <v>105.42</v>
      </c>
    </row>
    <row r="209" spans="1:8" ht="51.6" customHeight="1">
      <c r="A209" s="5" t="s">
        <v>23</v>
      </c>
      <c r="B209" s="6">
        <v>94711</v>
      </c>
      <c r="C209" s="5" t="s">
        <v>363</v>
      </c>
      <c r="D209" s="36" t="s">
        <v>364</v>
      </c>
      <c r="E209" s="5" t="s">
        <v>156</v>
      </c>
      <c r="F209" s="45">
        <v>2</v>
      </c>
      <c r="G209" s="45">
        <v>55.85</v>
      </c>
      <c r="H209" s="45">
        <f t="shared" si="15"/>
        <v>111.7</v>
      </c>
    </row>
    <row r="210" spans="1:8" ht="41.25" customHeight="1">
      <c r="A210" s="5" t="s">
        <v>23</v>
      </c>
      <c r="B210" s="6">
        <v>89383</v>
      </c>
      <c r="C210" s="5" t="s">
        <v>365</v>
      </c>
      <c r="D210" s="36" t="s">
        <v>366</v>
      </c>
      <c r="E210" s="5" t="s">
        <v>156</v>
      </c>
      <c r="F210" s="45">
        <v>12</v>
      </c>
      <c r="G210" s="45">
        <v>5</v>
      </c>
      <c r="H210" s="45">
        <f t="shared" si="15"/>
        <v>60</v>
      </c>
    </row>
    <row r="211" spans="1:8" ht="30.95" customHeight="1">
      <c r="A211" s="5" t="s">
        <v>23</v>
      </c>
      <c r="B211" s="6">
        <v>89385</v>
      </c>
      <c r="C211" s="5" t="s">
        <v>367</v>
      </c>
      <c r="D211" s="36" t="s">
        <v>368</v>
      </c>
      <c r="E211" s="5" t="s">
        <v>156</v>
      </c>
      <c r="F211" s="45">
        <v>6</v>
      </c>
      <c r="G211" s="45">
        <v>5.85</v>
      </c>
      <c r="H211" s="45">
        <f t="shared" si="15"/>
        <v>35.099999999999994</v>
      </c>
    </row>
    <row r="212" spans="1:8" ht="20.85" customHeight="1">
      <c r="A212" s="5" t="s">
        <v>23</v>
      </c>
      <c r="B212" s="6">
        <v>3521</v>
      </c>
      <c r="C212" s="5" t="s">
        <v>369</v>
      </c>
      <c r="D212" s="36" t="s">
        <v>370</v>
      </c>
      <c r="E212" s="5" t="s">
        <v>156</v>
      </c>
      <c r="F212" s="45">
        <v>3</v>
      </c>
      <c r="G212" s="45">
        <v>2.2200000000000002</v>
      </c>
      <c r="H212" s="45">
        <f t="shared" si="15"/>
        <v>6.66</v>
      </c>
    </row>
    <row r="213" spans="1:8" ht="20.85" customHeight="1">
      <c r="A213" s="5" t="s">
        <v>23</v>
      </c>
      <c r="B213" s="6">
        <v>3531</v>
      </c>
      <c r="C213" s="5" t="s">
        <v>371</v>
      </c>
      <c r="D213" s="36" t="s">
        <v>372</v>
      </c>
      <c r="E213" s="5" t="s">
        <v>156</v>
      </c>
      <c r="F213" s="45">
        <v>3</v>
      </c>
      <c r="G213" s="45">
        <v>2.5299999999999998</v>
      </c>
      <c r="H213" s="45">
        <f t="shared" si="15"/>
        <v>7.59</v>
      </c>
    </row>
    <row r="214" spans="1:8" ht="30.95" customHeight="1">
      <c r="A214" s="5" t="s">
        <v>23</v>
      </c>
      <c r="B214" s="6">
        <v>89395</v>
      </c>
      <c r="C214" s="5" t="s">
        <v>373</v>
      </c>
      <c r="D214" s="36" t="s">
        <v>374</v>
      </c>
      <c r="E214" s="5" t="s">
        <v>156</v>
      </c>
      <c r="F214" s="45">
        <v>8</v>
      </c>
      <c r="G214" s="45">
        <v>9.06</v>
      </c>
      <c r="H214" s="45">
        <f t="shared" si="15"/>
        <v>72.48</v>
      </c>
    </row>
    <row r="215" spans="1:8" ht="30.95" customHeight="1">
      <c r="A215" s="5" t="s">
        <v>23</v>
      </c>
      <c r="B215" s="6">
        <v>90373</v>
      </c>
      <c r="C215" s="5" t="s">
        <v>375</v>
      </c>
      <c r="D215" s="36" t="s">
        <v>376</v>
      </c>
      <c r="E215" s="5" t="s">
        <v>156</v>
      </c>
      <c r="F215" s="45">
        <v>7</v>
      </c>
      <c r="G215" s="45">
        <v>12.51</v>
      </c>
      <c r="H215" s="45">
        <f t="shared" si="15"/>
        <v>87.57</v>
      </c>
    </row>
    <row r="216" spans="1:8" ht="30.95" customHeight="1">
      <c r="A216" s="5" t="s">
        <v>23</v>
      </c>
      <c r="B216" s="6">
        <v>89626</v>
      </c>
      <c r="C216" s="5" t="s">
        <v>377</v>
      </c>
      <c r="D216" s="36" t="s">
        <v>378</v>
      </c>
      <c r="E216" s="5" t="s">
        <v>156</v>
      </c>
      <c r="F216" s="45">
        <v>2</v>
      </c>
      <c r="G216" s="45">
        <v>27.69</v>
      </c>
      <c r="H216" s="45">
        <f t="shared" si="15"/>
        <v>55.38</v>
      </c>
    </row>
    <row r="217" spans="1:8" ht="30.95" customHeight="1">
      <c r="A217" s="5" t="s">
        <v>23</v>
      </c>
      <c r="B217" s="6">
        <v>89627</v>
      </c>
      <c r="C217" s="5" t="s">
        <v>379</v>
      </c>
      <c r="D217" s="36" t="s">
        <v>380</v>
      </c>
      <c r="E217" s="5" t="s">
        <v>156</v>
      </c>
      <c r="F217" s="45">
        <v>3</v>
      </c>
      <c r="G217" s="45">
        <v>17.62</v>
      </c>
      <c r="H217" s="45">
        <f t="shared" si="15"/>
        <v>52.86</v>
      </c>
    </row>
    <row r="218" spans="1:8" ht="10.35" customHeight="1">
      <c r="A218" s="54"/>
      <c r="B218" s="54"/>
      <c r="C218" s="33" t="s">
        <v>381</v>
      </c>
      <c r="D218" s="35" t="s">
        <v>382</v>
      </c>
      <c r="E218" s="54"/>
      <c r="F218" s="54"/>
      <c r="G218" s="54"/>
      <c r="H218" s="55">
        <f>SUM(H219:H224)</f>
        <v>1913.4099999999999</v>
      </c>
    </row>
    <row r="219" spans="1:8" ht="30.95" customHeight="1">
      <c r="A219" s="5" t="s">
        <v>23</v>
      </c>
      <c r="B219" s="6">
        <v>89987</v>
      </c>
      <c r="C219" s="5" t="s">
        <v>383</v>
      </c>
      <c r="D219" s="36" t="s">
        <v>384</v>
      </c>
      <c r="E219" s="5" t="s">
        <v>156</v>
      </c>
      <c r="F219" s="45">
        <v>4</v>
      </c>
      <c r="G219" s="45">
        <v>85.8</v>
      </c>
      <c r="H219" s="45">
        <f>G219*F219</f>
        <v>343.2</v>
      </c>
    </row>
    <row r="220" spans="1:8" ht="41.25" customHeight="1">
      <c r="A220" s="5" t="s">
        <v>23</v>
      </c>
      <c r="B220" s="6">
        <v>94496</v>
      </c>
      <c r="C220" s="5" t="s">
        <v>385</v>
      </c>
      <c r="D220" s="36" t="s">
        <v>386</v>
      </c>
      <c r="E220" s="5" t="s">
        <v>156</v>
      </c>
      <c r="F220" s="45">
        <v>2</v>
      </c>
      <c r="G220" s="45">
        <v>93.44</v>
      </c>
      <c r="H220" s="45">
        <f t="shared" ref="H220:H224" si="16">G220*F220</f>
        <v>186.88</v>
      </c>
    </row>
    <row r="221" spans="1:8" ht="30.95" customHeight="1">
      <c r="A221" s="5" t="s">
        <v>23</v>
      </c>
      <c r="B221" s="6">
        <v>89985</v>
      </c>
      <c r="C221" s="5" t="s">
        <v>387</v>
      </c>
      <c r="D221" s="36" t="s">
        <v>388</v>
      </c>
      <c r="E221" s="5" t="s">
        <v>156</v>
      </c>
      <c r="F221" s="45">
        <v>6</v>
      </c>
      <c r="G221" s="45">
        <v>81.430000000000007</v>
      </c>
      <c r="H221" s="45">
        <f t="shared" si="16"/>
        <v>488.58000000000004</v>
      </c>
    </row>
    <row r="222" spans="1:8" ht="20.85" customHeight="1">
      <c r="A222" s="5" t="s">
        <v>23</v>
      </c>
      <c r="B222" s="6">
        <v>6140</v>
      </c>
      <c r="C222" s="5" t="s">
        <v>389</v>
      </c>
      <c r="D222" s="36" t="s">
        <v>390</v>
      </c>
      <c r="E222" s="5" t="s">
        <v>156</v>
      </c>
      <c r="F222" s="45">
        <v>6</v>
      </c>
      <c r="G222" s="45">
        <v>3.67</v>
      </c>
      <c r="H222" s="45">
        <f t="shared" si="16"/>
        <v>22.02</v>
      </c>
    </row>
    <row r="223" spans="1:8" ht="20.85" customHeight="1">
      <c r="A223" s="5" t="s">
        <v>23</v>
      </c>
      <c r="B223" s="6">
        <v>7608</v>
      </c>
      <c r="C223" s="5" t="s">
        <v>391</v>
      </c>
      <c r="D223" s="36" t="s">
        <v>392</v>
      </c>
      <c r="E223" s="5" t="s">
        <v>156</v>
      </c>
      <c r="F223" s="45">
        <v>6</v>
      </c>
      <c r="G223" s="45">
        <v>4.76</v>
      </c>
      <c r="H223" s="45">
        <f t="shared" si="16"/>
        <v>28.56</v>
      </c>
    </row>
    <row r="224" spans="1:8" ht="20.85" customHeight="1">
      <c r="A224" s="5" t="s">
        <v>23</v>
      </c>
      <c r="B224" s="6">
        <v>88503</v>
      </c>
      <c r="C224" s="5" t="s">
        <v>393</v>
      </c>
      <c r="D224" s="36" t="s">
        <v>394</v>
      </c>
      <c r="E224" s="5" t="s">
        <v>156</v>
      </c>
      <c r="F224" s="45">
        <v>1</v>
      </c>
      <c r="G224" s="46">
        <v>844.17</v>
      </c>
      <c r="H224" s="45">
        <f t="shared" si="16"/>
        <v>844.17</v>
      </c>
    </row>
    <row r="225" spans="1:8" ht="10.35" customHeight="1">
      <c r="A225" s="52"/>
      <c r="B225" s="52"/>
      <c r="C225" s="60" t="s">
        <v>395</v>
      </c>
      <c r="D225" s="40" t="s">
        <v>396</v>
      </c>
      <c r="E225" s="52"/>
      <c r="F225" s="52"/>
      <c r="G225" s="52"/>
      <c r="H225" s="53">
        <f>H226+H240+H243</f>
        <v>7292.5205000000005</v>
      </c>
    </row>
    <row r="226" spans="1:8" ht="10.35" customHeight="1">
      <c r="A226" s="54"/>
      <c r="B226" s="54"/>
      <c r="C226" s="33" t="s">
        <v>397</v>
      </c>
      <c r="D226" s="35" t="s">
        <v>398</v>
      </c>
      <c r="E226" s="54"/>
      <c r="F226" s="54"/>
      <c r="G226" s="54"/>
      <c r="H226" s="55">
        <f>SUM(H227:H239)</f>
        <v>2422.1477</v>
      </c>
    </row>
    <row r="227" spans="1:8" ht="41.25" customHeight="1">
      <c r="A227" s="5" t="s">
        <v>23</v>
      </c>
      <c r="B227" s="6">
        <v>89728</v>
      </c>
      <c r="C227" s="5" t="s">
        <v>399</v>
      </c>
      <c r="D227" s="36" t="s">
        <v>400</v>
      </c>
      <c r="E227" s="5" t="s">
        <v>156</v>
      </c>
      <c r="F227" s="45">
        <v>6</v>
      </c>
      <c r="G227" s="45">
        <v>8.8800000000000008</v>
      </c>
      <c r="H227" s="45">
        <f>G227*F227</f>
        <v>53.28</v>
      </c>
    </row>
    <row r="228" spans="1:8" ht="30.95" customHeight="1">
      <c r="A228" s="5" t="s">
        <v>23</v>
      </c>
      <c r="B228" s="6">
        <v>89798</v>
      </c>
      <c r="C228" s="5" t="s">
        <v>401</v>
      </c>
      <c r="D228" s="36" t="s">
        <v>402</v>
      </c>
      <c r="E228" s="5" t="s">
        <v>26</v>
      </c>
      <c r="F228" s="45">
        <v>0.95</v>
      </c>
      <c r="G228" s="45">
        <v>11.73</v>
      </c>
      <c r="H228" s="45">
        <f t="shared" ref="H228:H239" si="17">G228*F228</f>
        <v>11.1435</v>
      </c>
    </row>
    <row r="229" spans="1:8" ht="41.25" customHeight="1">
      <c r="A229" s="5" t="s">
        <v>23</v>
      </c>
      <c r="B229" s="6">
        <v>89726</v>
      </c>
      <c r="C229" s="5" t="s">
        <v>403</v>
      </c>
      <c r="D229" s="36" t="s">
        <v>404</v>
      </c>
      <c r="E229" s="5" t="s">
        <v>156</v>
      </c>
      <c r="F229" s="45">
        <v>6</v>
      </c>
      <c r="G229" s="45">
        <v>5.51</v>
      </c>
      <c r="H229" s="45">
        <f t="shared" si="17"/>
        <v>33.06</v>
      </c>
    </row>
    <row r="230" spans="1:8" ht="41.25" customHeight="1">
      <c r="A230" s="5" t="s">
        <v>23</v>
      </c>
      <c r="B230" s="6">
        <v>89732</v>
      </c>
      <c r="C230" s="5" t="s">
        <v>405</v>
      </c>
      <c r="D230" s="36" t="s">
        <v>406</v>
      </c>
      <c r="E230" s="5" t="s">
        <v>156</v>
      </c>
      <c r="F230" s="45">
        <v>3</v>
      </c>
      <c r="G230" s="45">
        <v>9.5299999999999994</v>
      </c>
      <c r="H230" s="45">
        <f t="shared" si="17"/>
        <v>28.589999999999996</v>
      </c>
    </row>
    <row r="231" spans="1:8" ht="41.25" customHeight="1">
      <c r="A231" s="5" t="s">
        <v>23</v>
      </c>
      <c r="B231" s="6">
        <v>89746</v>
      </c>
      <c r="C231" s="5" t="s">
        <v>407</v>
      </c>
      <c r="D231" s="36" t="s">
        <v>408</v>
      </c>
      <c r="E231" s="5" t="s">
        <v>156</v>
      </c>
      <c r="F231" s="45">
        <v>2</v>
      </c>
      <c r="G231" s="45">
        <v>20.51</v>
      </c>
      <c r="H231" s="45">
        <f t="shared" si="17"/>
        <v>41.02</v>
      </c>
    </row>
    <row r="232" spans="1:8" ht="41.25" customHeight="1">
      <c r="A232" s="5" t="s">
        <v>23</v>
      </c>
      <c r="B232" s="6">
        <v>89744</v>
      </c>
      <c r="C232" s="5" t="s">
        <v>409</v>
      </c>
      <c r="D232" s="36" t="s">
        <v>410</v>
      </c>
      <c r="E232" s="5" t="s">
        <v>156</v>
      </c>
      <c r="F232" s="45">
        <v>6</v>
      </c>
      <c r="G232" s="45">
        <v>20.57</v>
      </c>
      <c r="H232" s="45">
        <f t="shared" si="17"/>
        <v>123.42</v>
      </c>
    </row>
    <row r="233" spans="1:8" ht="20.85" customHeight="1">
      <c r="A233" s="4" t="s">
        <v>19</v>
      </c>
      <c r="B233" s="6">
        <v>6</v>
      </c>
      <c r="C233" s="5" t="s">
        <v>411</v>
      </c>
      <c r="D233" s="36" t="s">
        <v>412</v>
      </c>
      <c r="E233" s="5" t="s">
        <v>156</v>
      </c>
      <c r="F233" s="45">
        <v>6</v>
      </c>
      <c r="G233" s="45">
        <v>10.53</v>
      </c>
      <c r="H233" s="45">
        <f t="shared" si="17"/>
        <v>63.179999999999993</v>
      </c>
    </row>
    <row r="234" spans="1:8" ht="41.25" customHeight="1">
      <c r="A234" s="5" t="s">
        <v>23</v>
      </c>
      <c r="B234" s="6">
        <v>89797</v>
      </c>
      <c r="C234" s="5" t="s">
        <v>413</v>
      </c>
      <c r="D234" s="36" t="s">
        <v>414</v>
      </c>
      <c r="E234" s="5" t="s">
        <v>156</v>
      </c>
      <c r="F234" s="45">
        <v>5</v>
      </c>
      <c r="G234" s="45">
        <v>40.85</v>
      </c>
      <c r="H234" s="45">
        <f t="shared" si="17"/>
        <v>204.25</v>
      </c>
    </row>
    <row r="235" spans="1:8" ht="41.25" customHeight="1">
      <c r="A235" s="5" t="s">
        <v>23</v>
      </c>
      <c r="B235" s="6">
        <v>89785</v>
      </c>
      <c r="C235" s="5" t="s">
        <v>415</v>
      </c>
      <c r="D235" s="36" t="s">
        <v>416</v>
      </c>
      <c r="E235" s="5" t="s">
        <v>156</v>
      </c>
      <c r="F235" s="45">
        <v>3</v>
      </c>
      <c r="G235" s="45">
        <v>18.829999999999998</v>
      </c>
      <c r="H235" s="45">
        <f t="shared" si="17"/>
        <v>56.489999999999995</v>
      </c>
    </row>
    <row r="236" spans="1:8" ht="20.85" customHeight="1">
      <c r="A236" s="5" t="s">
        <v>23</v>
      </c>
      <c r="B236" s="6">
        <v>3659</v>
      </c>
      <c r="C236" s="5" t="s">
        <v>417</v>
      </c>
      <c r="D236" s="36" t="s">
        <v>418</v>
      </c>
      <c r="E236" s="5" t="s">
        <v>156</v>
      </c>
      <c r="F236" s="45">
        <v>9</v>
      </c>
      <c r="G236" s="45">
        <v>16.760000000000002</v>
      </c>
      <c r="H236" s="45">
        <f t="shared" si="17"/>
        <v>150.84</v>
      </c>
    </row>
    <row r="237" spans="1:8" ht="30.95" customHeight="1">
      <c r="A237" s="5" t="s">
        <v>23</v>
      </c>
      <c r="B237" s="6">
        <v>89711</v>
      </c>
      <c r="C237" s="5" t="s">
        <v>419</v>
      </c>
      <c r="D237" s="36" t="s">
        <v>420</v>
      </c>
      <c r="E237" s="5" t="s">
        <v>26</v>
      </c>
      <c r="F237" s="45">
        <v>8</v>
      </c>
      <c r="G237" s="45">
        <v>15.51</v>
      </c>
      <c r="H237" s="45">
        <f t="shared" si="17"/>
        <v>124.08</v>
      </c>
    </row>
    <row r="238" spans="1:8" ht="30.95" customHeight="1">
      <c r="A238" s="5" t="s">
        <v>23</v>
      </c>
      <c r="B238" s="6">
        <v>89712</v>
      </c>
      <c r="C238" s="5" t="s">
        <v>421</v>
      </c>
      <c r="D238" s="36" t="s">
        <v>422</v>
      </c>
      <c r="E238" s="5" t="s">
        <v>26</v>
      </c>
      <c r="F238" s="45">
        <v>12.11</v>
      </c>
      <c r="G238" s="45">
        <v>23.46</v>
      </c>
      <c r="H238" s="45">
        <f t="shared" si="17"/>
        <v>284.10059999999999</v>
      </c>
    </row>
    <row r="239" spans="1:8" ht="30.95" customHeight="1">
      <c r="A239" s="5" t="s">
        <v>23</v>
      </c>
      <c r="B239" s="6">
        <v>89714</v>
      </c>
      <c r="C239" s="5" t="s">
        <v>423</v>
      </c>
      <c r="D239" s="36" t="s">
        <v>424</v>
      </c>
      <c r="E239" s="5" t="s">
        <v>26</v>
      </c>
      <c r="F239" s="45">
        <v>27.96</v>
      </c>
      <c r="G239" s="45">
        <v>44.66</v>
      </c>
      <c r="H239" s="45">
        <f t="shared" si="17"/>
        <v>1248.6935999999998</v>
      </c>
    </row>
    <row r="240" spans="1:8" ht="10.35" customHeight="1">
      <c r="A240" s="54"/>
      <c r="B240" s="54"/>
      <c r="C240" s="33" t="s">
        <v>425</v>
      </c>
      <c r="D240" s="35" t="s">
        <v>382</v>
      </c>
      <c r="E240" s="54"/>
      <c r="F240" s="54"/>
      <c r="G240" s="54"/>
      <c r="H240" s="56">
        <f>H241+H242</f>
        <v>348.62</v>
      </c>
    </row>
    <row r="241" spans="1:8" ht="30.95" customHeight="1">
      <c r="A241" s="5" t="s">
        <v>23</v>
      </c>
      <c r="B241" s="6">
        <v>89707</v>
      </c>
      <c r="C241" s="5" t="s">
        <v>426</v>
      </c>
      <c r="D241" s="36" t="s">
        <v>427</v>
      </c>
      <c r="E241" s="5" t="s">
        <v>156</v>
      </c>
      <c r="F241" s="45">
        <v>10</v>
      </c>
      <c r="G241" s="45">
        <v>23.95</v>
      </c>
      <c r="H241" s="45">
        <f>G241*F241</f>
        <v>239.5</v>
      </c>
    </row>
    <row r="242" spans="1:8" ht="30.95" customHeight="1">
      <c r="A242" s="5" t="s">
        <v>23</v>
      </c>
      <c r="B242" s="6">
        <v>89708</v>
      </c>
      <c r="C242" s="5" t="s">
        <v>428</v>
      </c>
      <c r="D242" s="36" t="s">
        <v>429</v>
      </c>
      <c r="E242" s="5" t="s">
        <v>156</v>
      </c>
      <c r="F242" s="45">
        <v>2</v>
      </c>
      <c r="G242" s="45">
        <v>54.56</v>
      </c>
      <c r="H242" s="45">
        <f>G242*F242</f>
        <v>109.12</v>
      </c>
    </row>
    <row r="243" spans="1:8" ht="10.35" customHeight="1">
      <c r="A243" s="54"/>
      <c r="B243" s="54"/>
      <c r="C243" s="33" t="s">
        <v>430</v>
      </c>
      <c r="D243" s="35" t="s">
        <v>431</v>
      </c>
      <c r="E243" s="54"/>
      <c r="F243" s="54"/>
      <c r="G243" s="54"/>
      <c r="H243" s="55">
        <f>SUM(H244:H249)</f>
        <v>4521.7528000000002</v>
      </c>
    </row>
    <row r="244" spans="1:8" ht="20.85" customHeight="1">
      <c r="A244" s="5" t="s">
        <v>23</v>
      </c>
      <c r="B244" s="6">
        <v>93358</v>
      </c>
      <c r="C244" s="5" t="s">
        <v>432</v>
      </c>
      <c r="D244" s="36" t="s">
        <v>41</v>
      </c>
      <c r="E244" s="5" t="s">
        <v>33</v>
      </c>
      <c r="F244" s="45">
        <v>13.75</v>
      </c>
      <c r="G244" s="45">
        <v>58.69</v>
      </c>
      <c r="H244" s="45">
        <f>G244*F244</f>
        <v>806.98749999999995</v>
      </c>
    </row>
    <row r="245" spans="1:8" ht="20.85" customHeight="1">
      <c r="A245" s="5" t="s">
        <v>23</v>
      </c>
      <c r="B245" s="6">
        <v>101616</v>
      </c>
      <c r="C245" s="5" t="s">
        <v>433</v>
      </c>
      <c r="D245" s="36" t="s">
        <v>43</v>
      </c>
      <c r="E245" s="5" t="s">
        <v>22</v>
      </c>
      <c r="F245" s="45">
        <v>13.75</v>
      </c>
      <c r="G245" s="45">
        <v>4.3</v>
      </c>
      <c r="H245" s="45">
        <f t="shared" ref="H245:H249" si="18">G245*F245</f>
        <v>59.125</v>
      </c>
    </row>
    <row r="246" spans="1:8" ht="30.95" customHeight="1">
      <c r="A246" s="5" t="s">
        <v>23</v>
      </c>
      <c r="B246" s="6">
        <v>100323</v>
      </c>
      <c r="C246" s="5" t="s">
        <v>434</v>
      </c>
      <c r="D246" s="36" t="s">
        <v>435</v>
      </c>
      <c r="E246" s="5" t="s">
        <v>33</v>
      </c>
      <c r="F246" s="45">
        <v>2.75</v>
      </c>
      <c r="G246" s="45">
        <v>114.87</v>
      </c>
      <c r="H246" s="45">
        <f t="shared" si="18"/>
        <v>315.89250000000004</v>
      </c>
    </row>
    <row r="247" spans="1:8" ht="30.95" customHeight="1">
      <c r="A247" s="5" t="s">
        <v>23</v>
      </c>
      <c r="B247" s="6">
        <v>89714</v>
      </c>
      <c r="C247" s="5" t="s">
        <v>436</v>
      </c>
      <c r="D247" s="36" t="s">
        <v>437</v>
      </c>
      <c r="E247" s="5" t="s">
        <v>26</v>
      </c>
      <c r="F247" s="45">
        <v>45.83</v>
      </c>
      <c r="G247" s="45">
        <v>44.66</v>
      </c>
      <c r="H247" s="45">
        <f t="shared" si="18"/>
        <v>2046.7677999999999</v>
      </c>
    </row>
    <row r="248" spans="1:8" ht="20.85" customHeight="1">
      <c r="A248" s="5" t="s">
        <v>23</v>
      </c>
      <c r="B248" s="6">
        <v>93382</v>
      </c>
      <c r="C248" s="5" t="s">
        <v>438</v>
      </c>
      <c r="D248" s="36" t="s">
        <v>439</v>
      </c>
      <c r="E248" s="5" t="s">
        <v>33</v>
      </c>
      <c r="F248" s="45">
        <v>11</v>
      </c>
      <c r="G248" s="45">
        <v>21.62</v>
      </c>
      <c r="H248" s="45">
        <f t="shared" si="18"/>
        <v>237.82000000000002</v>
      </c>
    </row>
    <row r="249" spans="1:8" ht="62.1" customHeight="1">
      <c r="A249" s="4" t="s">
        <v>19</v>
      </c>
      <c r="B249" s="6">
        <v>12</v>
      </c>
      <c r="C249" s="5" t="s">
        <v>440</v>
      </c>
      <c r="D249" s="12" t="s">
        <v>441</v>
      </c>
      <c r="E249" s="5" t="s">
        <v>156</v>
      </c>
      <c r="F249" s="45">
        <v>4</v>
      </c>
      <c r="G249" s="45">
        <v>263.79000000000002</v>
      </c>
      <c r="H249" s="45">
        <f t="shared" si="18"/>
        <v>1055.1600000000001</v>
      </c>
    </row>
    <row r="250" spans="1:8" ht="10.35" customHeight="1">
      <c r="A250" s="52"/>
      <c r="B250" s="52"/>
      <c r="C250" s="60" t="s">
        <v>442</v>
      </c>
      <c r="D250" s="40" t="s">
        <v>443</v>
      </c>
      <c r="E250" s="52"/>
      <c r="F250" s="52"/>
      <c r="G250" s="52"/>
      <c r="H250" s="53">
        <f>H251</f>
        <v>4701.18</v>
      </c>
    </row>
    <row r="251" spans="1:8" ht="10.35" customHeight="1">
      <c r="A251" s="54"/>
      <c r="B251" s="54"/>
      <c r="C251" s="33" t="s">
        <v>444</v>
      </c>
      <c r="D251" s="35" t="s">
        <v>445</v>
      </c>
      <c r="E251" s="54"/>
      <c r="F251" s="54"/>
      <c r="G251" s="54"/>
      <c r="H251" s="55">
        <f>SUM(H252:H253)</f>
        <v>4701.18</v>
      </c>
    </row>
    <row r="252" spans="1:8" ht="41.25" customHeight="1">
      <c r="A252" s="5" t="s">
        <v>23</v>
      </c>
      <c r="B252" s="6">
        <v>86932</v>
      </c>
      <c r="C252" s="5" t="s">
        <v>446</v>
      </c>
      <c r="D252" s="36" t="s">
        <v>447</v>
      </c>
      <c r="E252" s="5" t="s">
        <v>156</v>
      </c>
      <c r="F252" s="45">
        <v>6</v>
      </c>
      <c r="G252" s="45">
        <v>472.25</v>
      </c>
      <c r="H252" s="46">
        <f>G252*F252</f>
        <v>2833.5</v>
      </c>
    </row>
    <row r="253" spans="1:8" ht="51.6" customHeight="1">
      <c r="A253" s="5" t="s">
        <v>23</v>
      </c>
      <c r="B253" s="6">
        <v>86939</v>
      </c>
      <c r="C253" s="5" t="s">
        <v>448</v>
      </c>
      <c r="D253" s="36" t="s">
        <v>449</v>
      </c>
      <c r="E253" s="5" t="s">
        <v>156</v>
      </c>
      <c r="F253" s="45">
        <v>6</v>
      </c>
      <c r="G253" s="45">
        <v>311.27999999999997</v>
      </c>
      <c r="H253" s="46">
        <f>G253*F253</f>
        <v>1867.6799999999998</v>
      </c>
    </row>
    <row r="254" spans="1:8" ht="10.5" customHeight="1">
      <c r="A254" s="58"/>
      <c r="B254" s="58"/>
      <c r="C254" s="61" t="s">
        <v>450</v>
      </c>
      <c r="D254" s="42" t="s">
        <v>451</v>
      </c>
      <c r="E254" s="58"/>
      <c r="F254" s="58"/>
      <c r="G254" s="58"/>
      <c r="H254" s="59">
        <f>H255+H265+H268</f>
        <v>21656.408999999996</v>
      </c>
    </row>
    <row r="255" spans="1:8" ht="10.35" customHeight="1">
      <c r="A255" s="52"/>
      <c r="B255" s="52"/>
      <c r="C255" s="60" t="s">
        <v>452</v>
      </c>
      <c r="D255" s="40" t="s">
        <v>453</v>
      </c>
      <c r="E255" s="52"/>
      <c r="F255" s="52"/>
      <c r="G255" s="52"/>
      <c r="H255" s="53">
        <f>H256+H258+H260</f>
        <v>18789.881399999998</v>
      </c>
    </row>
    <row r="256" spans="1:8" ht="10.35" customHeight="1">
      <c r="A256" s="54"/>
      <c r="B256" s="54"/>
      <c r="C256" s="33" t="s">
        <v>454</v>
      </c>
      <c r="D256" s="35" t="s">
        <v>455</v>
      </c>
      <c r="E256" s="54"/>
      <c r="F256" s="54"/>
      <c r="G256" s="54"/>
      <c r="H256" s="55">
        <f>H257</f>
        <v>1634.1894</v>
      </c>
    </row>
    <row r="257" spans="1:8" ht="10.35" customHeight="1">
      <c r="A257" s="5" t="s">
        <v>23</v>
      </c>
      <c r="B257" s="6">
        <v>96995</v>
      </c>
      <c r="C257" s="5" t="s">
        <v>456</v>
      </c>
      <c r="D257" s="12" t="s">
        <v>64</v>
      </c>
      <c r="E257" s="5" t="s">
        <v>33</v>
      </c>
      <c r="F257" s="45">
        <v>45.93</v>
      </c>
      <c r="G257" s="45">
        <v>35.58</v>
      </c>
      <c r="H257" s="46">
        <f>G257*F257</f>
        <v>1634.1894</v>
      </c>
    </row>
    <row r="258" spans="1:8" ht="10.35" customHeight="1">
      <c r="A258" s="54"/>
      <c r="B258" s="54"/>
      <c r="C258" s="33" t="s">
        <v>457</v>
      </c>
      <c r="D258" s="35" t="s">
        <v>458</v>
      </c>
      <c r="E258" s="54"/>
      <c r="F258" s="54"/>
      <c r="G258" s="54"/>
      <c r="H258" s="55">
        <f>H259</f>
        <v>8234.4111999999986</v>
      </c>
    </row>
    <row r="259" spans="1:8" ht="51.6" customHeight="1">
      <c r="A259" s="5" t="s">
        <v>23</v>
      </c>
      <c r="B259" s="6">
        <v>87481</v>
      </c>
      <c r="C259" s="5" t="s">
        <v>459</v>
      </c>
      <c r="D259" s="36" t="s">
        <v>460</v>
      </c>
      <c r="E259" s="5" t="s">
        <v>22</v>
      </c>
      <c r="F259" s="45">
        <v>118.96</v>
      </c>
      <c r="G259" s="45">
        <v>69.22</v>
      </c>
      <c r="H259" s="46">
        <f>G259*F259</f>
        <v>8234.4111999999986</v>
      </c>
    </row>
    <row r="260" spans="1:8" ht="10.35" customHeight="1">
      <c r="A260" s="54"/>
      <c r="B260" s="54"/>
      <c r="C260" s="33" t="s">
        <v>461</v>
      </c>
      <c r="D260" s="35" t="s">
        <v>462</v>
      </c>
      <c r="E260" s="54"/>
      <c r="F260" s="54"/>
      <c r="G260" s="54"/>
      <c r="H260" s="55">
        <f>SUM(H261:H264)</f>
        <v>8921.2808000000005</v>
      </c>
    </row>
    <row r="261" spans="1:8" ht="41.25" customHeight="1">
      <c r="A261" s="5" t="s">
        <v>23</v>
      </c>
      <c r="B261" s="6">
        <v>92431</v>
      </c>
      <c r="C261" s="5" t="s">
        <v>463</v>
      </c>
      <c r="D261" s="36" t="s">
        <v>464</v>
      </c>
      <c r="E261" s="5" t="s">
        <v>22</v>
      </c>
      <c r="F261" s="45">
        <v>57.48</v>
      </c>
      <c r="G261" s="45">
        <v>40.21</v>
      </c>
      <c r="H261" s="46">
        <f>G261*F261</f>
        <v>2311.2707999999998</v>
      </c>
    </row>
    <row r="262" spans="1:8" ht="30.95" customHeight="1">
      <c r="A262" s="5" t="s">
        <v>23</v>
      </c>
      <c r="B262" s="6">
        <v>91594</v>
      </c>
      <c r="C262" s="5" t="s">
        <v>465</v>
      </c>
      <c r="D262" s="36" t="s">
        <v>466</v>
      </c>
      <c r="E262" s="5" t="s">
        <v>50</v>
      </c>
      <c r="F262" s="45">
        <v>229.24</v>
      </c>
      <c r="G262" s="45">
        <v>11.21</v>
      </c>
      <c r="H262" s="46">
        <f t="shared" ref="H262:H264" si="19">G262*F262</f>
        <v>2569.7804000000001</v>
      </c>
    </row>
    <row r="263" spans="1:8" ht="30.95" customHeight="1">
      <c r="A263" s="5" t="s">
        <v>23</v>
      </c>
      <c r="B263" s="6">
        <v>94963</v>
      </c>
      <c r="C263" s="5" t="s">
        <v>467</v>
      </c>
      <c r="D263" s="36" t="s">
        <v>239</v>
      </c>
      <c r="E263" s="5" t="s">
        <v>33</v>
      </c>
      <c r="F263" s="45">
        <v>8.34</v>
      </c>
      <c r="G263" s="45">
        <v>331.81</v>
      </c>
      <c r="H263" s="46">
        <f t="shared" si="19"/>
        <v>2767.2954</v>
      </c>
    </row>
    <row r="264" spans="1:8" ht="20.85" customHeight="1">
      <c r="A264" s="5" t="s">
        <v>23</v>
      </c>
      <c r="B264" s="6">
        <v>92873</v>
      </c>
      <c r="C264" s="5" t="s">
        <v>468</v>
      </c>
      <c r="D264" s="36" t="s">
        <v>62</v>
      </c>
      <c r="E264" s="5" t="s">
        <v>33</v>
      </c>
      <c r="F264" s="45">
        <v>8.34</v>
      </c>
      <c r="G264" s="45">
        <v>152.63</v>
      </c>
      <c r="H264" s="46">
        <f t="shared" si="19"/>
        <v>1272.9341999999999</v>
      </c>
    </row>
    <row r="265" spans="1:8" ht="10.35" customHeight="1">
      <c r="A265" s="52"/>
      <c r="B265" s="52"/>
      <c r="C265" s="60" t="s">
        <v>469</v>
      </c>
      <c r="D265" s="40" t="s">
        <v>470</v>
      </c>
      <c r="E265" s="52"/>
      <c r="F265" s="52"/>
      <c r="G265" s="52"/>
      <c r="H265" s="53">
        <f>SUM(H266:H267)</f>
        <v>1634.7311999999997</v>
      </c>
    </row>
    <row r="266" spans="1:8" ht="41.25" customHeight="1">
      <c r="A266" s="5" t="s">
        <v>23</v>
      </c>
      <c r="B266" s="6">
        <v>87879</v>
      </c>
      <c r="C266" s="5" t="s">
        <v>471</v>
      </c>
      <c r="D266" s="36" t="s">
        <v>164</v>
      </c>
      <c r="E266" s="5" t="s">
        <v>22</v>
      </c>
      <c r="F266" s="45">
        <v>57.48</v>
      </c>
      <c r="G266" s="45">
        <v>3.04</v>
      </c>
      <c r="H266" s="45">
        <f>G266*F266</f>
        <v>174.73919999999998</v>
      </c>
    </row>
    <row r="267" spans="1:8" ht="51.6" customHeight="1">
      <c r="A267" s="5" t="s">
        <v>23</v>
      </c>
      <c r="B267" s="6">
        <v>87529</v>
      </c>
      <c r="C267" s="5" t="s">
        <v>472</v>
      </c>
      <c r="D267" s="36" t="s">
        <v>166</v>
      </c>
      <c r="E267" s="5" t="s">
        <v>22</v>
      </c>
      <c r="F267" s="45">
        <v>57.48</v>
      </c>
      <c r="G267" s="45">
        <v>25.4</v>
      </c>
      <c r="H267" s="45">
        <f>G267*F267</f>
        <v>1459.9919999999997</v>
      </c>
    </row>
    <row r="268" spans="1:8" ht="10.35" customHeight="1">
      <c r="A268" s="52"/>
      <c r="B268" s="52"/>
      <c r="C268" s="60" t="s">
        <v>473</v>
      </c>
      <c r="D268" s="40" t="s">
        <v>178</v>
      </c>
      <c r="E268" s="52"/>
      <c r="F268" s="52"/>
      <c r="G268" s="52"/>
      <c r="H268" s="53">
        <f>SUM(H269:H271)</f>
        <v>1231.7963999999999</v>
      </c>
    </row>
    <row r="269" spans="1:8" ht="20.85" customHeight="1">
      <c r="A269" s="5" t="s">
        <v>23</v>
      </c>
      <c r="B269" s="6">
        <v>88485</v>
      </c>
      <c r="C269" s="5" t="s">
        <v>474</v>
      </c>
      <c r="D269" s="36" t="s">
        <v>180</v>
      </c>
      <c r="E269" s="5" t="s">
        <v>22</v>
      </c>
      <c r="F269" s="45">
        <v>57.48</v>
      </c>
      <c r="G269" s="45">
        <v>2.21</v>
      </c>
      <c r="H269" s="45">
        <f>G269*F269</f>
        <v>127.03079999999999</v>
      </c>
    </row>
    <row r="270" spans="1:8" ht="20.85" customHeight="1">
      <c r="A270" s="5" t="s">
        <v>23</v>
      </c>
      <c r="B270" s="6">
        <v>88495</v>
      </c>
      <c r="C270" s="5" t="s">
        <v>475</v>
      </c>
      <c r="D270" s="36" t="s">
        <v>182</v>
      </c>
      <c r="E270" s="5" t="s">
        <v>22</v>
      </c>
      <c r="F270" s="45">
        <v>57.48</v>
      </c>
      <c r="G270" s="45">
        <v>7.67</v>
      </c>
      <c r="H270" s="45">
        <f t="shared" ref="H270:H271" si="20">G270*F270</f>
        <v>440.87159999999994</v>
      </c>
    </row>
    <row r="271" spans="1:8" ht="20.45" customHeight="1">
      <c r="A271" s="5" t="s">
        <v>23</v>
      </c>
      <c r="B271" s="6">
        <v>88489</v>
      </c>
      <c r="C271" s="5" t="s">
        <v>476</v>
      </c>
      <c r="D271" s="36" t="s">
        <v>184</v>
      </c>
      <c r="E271" s="5" t="s">
        <v>22</v>
      </c>
      <c r="F271" s="45">
        <v>57.48</v>
      </c>
      <c r="G271" s="45">
        <v>11.55</v>
      </c>
      <c r="H271" s="45">
        <f t="shared" si="20"/>
        <v>663.89400000000001</v>
      </c>
    </row>
    <row r="272" spans="1:8" ht="10.5" customHeight="1">
      <c r="A272" s="58"/>
      <c r="B272" s="58"/>
      <c r="C272" s="61" t="s">
        <v>477</v>
      </c>
      <c r="D272" s="37" t="s">
        <v>504</v>
      </c>
      <c r="E272" s="58"/>
      <c r="F272" s="58"/>
      <c r="G272" s="58"/>
      <c r="H272" s="59">
        <v>22414.57</v>
      </c>
    </row>
    <row r="273" spans="1:8" ht="10.35" customHeight="1">
      <c r="A273" s="54"/>
      <c r="B273" s="54"/>
      <c r="C273" s="33" t="s">
        <v>478</v>
      </c>
      <c r="D273" s="38" t="s">
        <v>505</v>
      </c>
      <c r="E273" s="54"/>
      <c r="F273" s="54"/>
      <c r="G273" s="54"/>
      <c r="H273" s="55">
        <f>H274+H275</f>
        <v>2153.7809999999999</v>
      </c>
    </row>
    <row r="274" spans="1:8" ht="20.85" customHeight="1">
      <c r="A274" s="5" t="s">
        <v>23</v>
      </c>
      <c r="B274" s="6">
        <v>96522</v>
      </c>
      <c r="C274" s="5" t="s">
        <v>479</v>
      </c>
      <c r="D274" s="34" t="s">
        <v>480</v>
      </c>
      <c r="E274" s="5" t="s">
        <v>33</v>
      </c>
      <c r="F274" s="45">
        <v>3.6</v>
      </c>
      <c r="G274" s="45">
        <v>105.71</v>
      </c>
      <c r="H274" s="45">
        <f>G274*F274</f>
        <v>380.55599999999998</v>
      </c>
    </row>
    <row r="275" spans="1:8" ht="20.85" customHeight="1">
      <c r="A275" s="5" t="s">
        <v>23</v>
      </c>
      <c r="B275" s="6">
        <v>73361</v>
      </c>
      <c r="C275" s="5" t="s">
        <v>481</v>
      </c>
      <c r="D275" s="34" t="s">
        <v>482</v>
      </c>
      <c r="E275" s="5" t="s">
        <v>33</v>
      </c>
      <c r="F275" s="45">
        <v>4.5</v>
      </c>
      <c r="G275" s="45">
        <v>394.05</v>
      </c>
      <c r="H275" s="45">
        <f>G275*F275</f>
        <v>1773.2250000000001</v>
      </c>
    </row>
    <row r="276" spans="1:8" ht="10.35" customHeight="1">
      <c r="A276" s="54"/>
      <c r="B276" s="54"/>
      <c r="C276" s="33" t="s">
        <v>483</v>
      </c>
      <c r="D276" s="35" t="s">
        <v>484</v>
      </c>
      <c r="E276" s="54"/>
      <c r="F276" s="54"/>
      <c r="G276" s="54"/>
      <c r="H276" s="55">
        <f>SUM(H277:H281)</f>
        <v>8547.3464000000004</v>
      </c>
    </row>
    <row r="277" spans="1:8" ht="30.95" customHeight="1">
      <c r="A277" s="4" t="s">
        <v>19</v>
      </c>
      <c r="B277" s="6">
        <v>9</v>
      </c>
      <c r="C277" s="5" t="s">
        <v>485</v>
      </c>
      <c r="D277" s="34" t="s">
        <v>503</v>
      </c>
      <c r="E277" s="5" t="s">
        <v>33</v>
      </c>
      <c r="F277" s="45">
        <v>3.94</v>
      </c>
      <c r="G277" s="46">
        <v>1627.4</v>
      </c>
      <c r="H277" s="46">
        <f>G277*F277</f>
        <v>6411.9560000000001</v>
      </c>
    </row>
    <row r="278" spans="1:8" ht="41.25" customHeight="1">
      <c r="A278" s="5" t="s">
        <v>23</v>
      </c>
      <c r="B278" s="6">
        <v>87893</v>
      </c>
      <c r="C278" s="5" t="s">
        <v>486</v>
      </c>
      <c r="D278" s="36" t="s">
        <v>487</v>
      </c>
      <c r="E278" s="5" t="s">
        <v>22</v>
      </c>
      <c r="F278" s="45">
        <v>41.48</v>
      </c>
      <c r="G278" s="45">
        <v>5.29</v>
      </c>
      <c r="H278" s="46">
        <f t="shared" ref="H278:H281" si="21">G278*F278</f>
        <v>219.42919999999998</v>
      </c>
    </row>
    <row r="279" spans="1:8" ht="51.6" customHeight="1">
      <c r="A279" s="5" t="s">
        <v>23</v>
      </c>
      <c r="B279" s="6">
        <v>87528</v>
      </c>
      <c r="C279" s="5" t="s">
        <v>488</v>
      </c>
      <c r="D279" s="36" t="s">
        <v>489</v>
      </c>
      <c r="E279" s="5" t="s">
        <v>22</v>
      </c>
      <c r="F279" s="45">
        <v>41.48</v>
      </c>
      <c r="G279" s="45">
        <v>31.68</v>
      </c>
      <c r="H279" s="46">
        <f t="shared" si="21"/>
        <v>1314.0863999999999</v>
      </c>
    </row>
    <row r="280" spans="1:8" ht="20.85" customHeight="1">
      <c r="A280" s="5" t="s">
        <v>23</v>
      </c>
      <c r="B280" s="6">
        <v>88415</v>
      </c>
      <c r="C280" s="5" t="s">
        <v>490</v>
      </c>
      <c r="D280" s="36" t="s">
        <v>491</v>
      </c>
      <c r="E280" s="5" t="s">
        <v>22</v>
      </c>
      <c r="F280" s="45">
        <v>41.48</v>
      </c>
      <c r="G280" s="45">
        <v>2.5099999999999998</v>
      </c>
      <c r="H280" s="46">
        <f t="shared" si="21"/>
        <v>104.11479999999999</v>
      </c>
    </row>
    <row r="281" spans="1:8" ht="20.85" customHeight="1">
      <c r="A281" s="5" t="s">
        <v>23</v>
      </c>
      <c r="B281" s="6">
        <v>95305</v>
      </c>
      <c r="C281" s="5" t="s">
        <v>492</v>
      </c>
      <c r="D281" s="36" t="s">
        <v>493</v>
      </c>
      <c r="E281" s="5" t="s">
        <v>22</v>
      </c>
      <c r="F281" s="45">
        <v>41.48</v>
      </c>
      <c r="G281" s="45">
        <v>12</v>
      </c>
      <c r="H281" s="46">
        <f t="shared" si="21"/>
        <v>497.76</v>
      </c>
    </row>
    <row r="282" spans="1:8" ht="10.35" customHeight="1">
      <c r="A282" s="54"/>
      <c r="B282" s="54"/>
      <c r="C282" s="33" t="s">
        <v>494</v>
      </c>
      <c r="D282" s="35" t="s">
        <v>495</v>
      </c>
      <c r="E282" s="54"/>
      <c r="F282" s="54"/>
      <c r="G282" s="54"/>
      <c r="H282" s="55">
        <f>SUM(H283:H285)</f>
        <v>11753.443200000002</v>
      </c>
    </row>
    <row r="283" spans="1:8" ht="20.85" customHeight="1">
      <c r="A283" s="4" t="s">
        <v>19</v>
      </c>
      <c r="B283" s="6">
        <v>20</v>
      </c>
      <c r="C283" s="5" t="s">
        <v>496</v>
      </c>
      <c r="D283" s="36" t="s">
        <v>497</v>
      </c>
      <c r="E283" s="5" t="s">
        <v>156</v>
      </c>
      <c r="F283" s="45">
        <v>4</v>
      </c>
      <c r="G283" s="46">
        <v>2751.77</v>
      </c>
      <c r="H283" s="46">
        <f>G283*F283</f>
        <v>11007.08</v>
      </c>
    </row>
    <row r="284" spans="1:8" ht="51.75" customHeight="1">
      <c r="A284" s="5" t="s">
        <v>23</v>
      </c>
      <c r="B284" s="6">
        <v>94273</v>
      </c>
      <c r="C284" s="5" t="s">
        <v>498</v>
      </c>
      <c r="D284" s="36" t="s">
        <v>499</v>
      </c>
      <c r="E284" s="5" t="s">
        <v>26</v>
      </c>
      <c r="F284" s="45">
        <v>13.78</v>
      </c>
      <c r="G284" s="45">
        <v>46.64</v>
      </c>
      <c r="H284" s="46">
        <f t="shared" ref="H284:H285" si="22">G284*F284</f>
        <v>642.69920000000002</v>
      </c>
    </row>
    <row r="285" spans="1:8" ht="10.7" customHeight="1">
      <c r="A285" s="5" t="s">
        <v>23</v>
      </c>
      <c r="B285" s="6">
        <v>98504</v>
      </c>
      <c r="C285" s="5" t="s">
        <v>500</v>
      </c>
      <c r="D285" s="12" t="s">
        <v>501</v>
      </c>
      <c r="E285" s="5" t="s">
        <v>22</v>
      </c>
      <c r="F285" s="45">
        <v>8.8000000000000007</v>
      </c>
      <c r="G285" s="45">
        <v>11.78</v>
      </c>
      <c r="H285" s="46">
        <f t="shared" si="22"/>
        <v>103.664</v>
      </c>
    </row>
  </sheetData>
  <mergeCells count="16">
    <mergeCell ref="A1:H6"/>
    <mergeCell ref="F10:F11"/>
    <mergeCell ref="G10:H10"/>
    <mergeCell ref="A12:B12"/>
    <mergeCell ref="C12:D12"/>
    <mergeCell ref="F12:G12"/>
    <mergeCell ref="A10:A11"/>
    <mergeCell ref="B10:B11"/>
    <mergeCell ref="C10:C11"/>
    <mergeCell ref="D10:D11"/>
    <mergeCell ref="E10:E11"/>
    <mergeCell ref="A7:B7"/>
    <mergeCell ref="C7:D7"/>
    <mergeCell ref="F7:G7"/>
    <mergeCell ref="A8:H8"/>
    <mergeCell ref="A9:H9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"/>
  <sheetViews>
    <sheetView workbookViewId="0">
      <selection activeCell="A3" sqref="A3:XFD10"/>
    </sheetView>
  </sheetViews>
  <sheetFormatPr defaultRowHeight="12.75"/>
  <cols>
    <col min="1" max="2" width="8.5" customWidth="1"/>
    <col min="3" max="3" width="7.5" customWidth="1"/>
    <col min="4" max="4" width="62.6640625" customWidth="1"/>
    <col min="5" max="5" width="5.83203125" customWidth="1"/>
    <col min="6" max="6" width="7.5" customWidth="1"/>
    <col min="7" max="7" width="10.1640625" customWidth="1"/>
    <col min="8" max="8" width="12" customWidth="1"/>
  </cols>
  <sheetData>
    <row r="1" spans="1:8" ht="10.35" customHeight="1">
      <c r="A1" s="17" t="s">
        <v>5</v>
      </c>
      <c r="B1" s="19" t="s">
        <v>6</v>
      </c>
      <c r="C1" s="21" t="s">
        <v>7</v>
      </c>
      <c r="D1" s="23" t="s">
        <v>8</v>
      </c>
      <c r="E1" s="19" t="s">
        <v>9</v>
      </c>
      <c r="F1" s="19" t="s">
        <v>10</v>
      </c>
      <c r="G1" s="25" t="s">
        <v>11</v>
      </c>
      <c r="H1" s="26"/>
    </row>
    <row r="2" spans="1:8" ht="10.35" customHeight="1">
      <c r="A2" s="29"/>
      <c r="B2" s="30"/>
      <c r="C2" s="31"/>
      <c r="D2" s="32"/>
      <c r="E2" s="30"/>
      <c r="F2" s="30"/>
      <c r="G2" s="10" t="s">
        <v>12</v>
      </c>
      <c r="H2" s="11" t="s">
        <v>13</v>
      </c>
    </row>
  </sheetData>
  <mergeCells count="7">
    <mergeCell ref="F1:F2"/>
    <mergeCell ref="G1:H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"/>
  <sheetViews>
    <sheetView workbookViewId="0">
      <selection activeCell="D38" sqref="D38"/>
    </sheetView>
  </sheetViews>
  <sheetFormatPr defaultRowHeight="12.75"/>
  <cols>
    <col min="1" max="1" width="46" customWidth="1"/>
    <col min="2" max="2" width="84.1640625" customWidth="1"/>
  </cols>
  <sheetData>
    <row r="1" spans="1:2" ht="15.75" customHeight="1">
      <c r="A1" s="7" t="s">
        <v>75</v>
      </c>
      <c r="B1" s="8" t="s">
        <v>502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8" sqref="D38"/>
    </sheetView>
  </sheetViews>
  <sheetFormatPr defaultRowHeight="12.75"/>
  <cols>
    <col min="1" max="1" width="130.1640625" customWidth="1"/>
  </cols>
  <sheetData>
    <row r="1" spans="1:1" ht="25.5" customHeight="1">
      <c r="A1" s="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Table 1</vt:lpstr>
      <vt:lpstr>Table 31</vt:lpstr>
      <vt:lpstr>Table 32</vt:lpstr>
      <vt:lpstr>Table 33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</dc:creator>
  <cp:lastModifiedBy>Anabel</cp:lastModifiedBy>
  <dcterms:created xsi:type="dcterms:W3CDTF">2021-11-22T22:34:59Z</dcterms:created>
  <dcterms:modified xsi:type="dcterms:W3CDTF">2021-11-22T23:33:01Z</dcterms:modified>
</cp:coreProperties>
</file>